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xxx NOŘ_Dodávky osobních ochranných pracovních prostředků/xxx Zadávací dokumentace (ver. 18.02.2026)/"/>
    </mc:Choice>
  </mc:AlternateContent>
  <xr:revisionPtr revIDLastSave="0" documentId="13_ncr:1_{B9D0329B-AEE8-4ACB-B1ED-30B50B432164}" xr6:coauthVersionLast="47" xr6:coauthVersionMax="47" xr10:uidLastSave="{00000000-0000-0000-0000-000000000000}"/>
  <bookViews>
    <workbookView xWindow="-120" yWindow="-120" windowWidth="29040" windowHeight="15720" tabRatio="813" xr2:uid="{00000000-000D-0000-FFFF-FFFF00000000}"/>
  </bookViews>
  <sheets>
    <sheet name="část 1 - Čepice operační lodičk" sheetId="37" r:id="rId1"/>
    <sheet name="část 2 - Čepice operační s vázá" sheetId="36" r:id="rId2"/>
    <sheet name="část 3 - Čepice operační s gumi" sheetId="35" r:id="rId3"/>
    <sheet name="část 4 - Čepice operační baret" sheetId="1" r:id="rId4"/>
    <sheet name="část 5 - Jednoráz. pokr. hlavy" sheetId="38" r:id="rId5"/>
    <sheet name="část 6_Ústenky s gumičkou" sheetId="20" r:id="rId6"/>
    <sheet name="část 7 Ústenky s úvazky" sheetId="32" r:id="rId7"/>
    <sheet name="část 8_Kolonoskopické šortky" sheetId="18" r:id="rId8"/>
    <sheet name="část 9_ Oděvy operační" sheetId="33" r:id="rId9"/>
    <sheet name="část 10_Pláště operační " sheetId="19" r:id="rId10"/>
    <sheet name="část 11_ Pláště návštěvnické" sheetId="26" r:id="rId11"/>
    <sheet name="část 12_Návleky na obuv" sheetId="27" r:id="rId12"/>
    <sheet name="část 13_Zástěry" sheetId="2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9" l="1"/>
  <c r="I15" i="19"/>
  <c r="K15" i="19" s="1"/>
  <c r="J14" i="19"/>
  <c r="I14" i="19"/>
  <c r="K14" i="19" s="1"/>
  <c r="J13" i="19"/>
  <c r="I13" i="19"/>
  <c r="K13" i="19" s="1"/>
  <c r="I12" i="28" l="1"/>
  <c r="K12" i="28" s="1"/>
  <c r="J12" i="28"/>
  <c r="J11" i="38"/>
  <c r="H13" i="38" s="1"/>
  <c r="I11" i="38"/>
  <c r="K11" i="38" s="1"/>
  <c r="H15" i="38" s="1"/>
  <c r="H14" i="38" s="1"/>
  <c r="J11" i="26"/>
  <c r="I11" i="26"/>
  <c r="K11" i="26" s="1"/>
  <c r="J16" i="33" l="1"/>
  <c r="I16" i="33"/>
  <c r="K16" i="33" s="1"/>
  <c r="J12" i="33"/>
  <c r="I12" i="33"/>
  <c r="K12" i="33" s="1"/>
  <c r="J11" i="33"/>
  <c r="I11" i="33"/>
  <c r="K11" i="33" s="1"/>
  <c r="J15" i="33" l="1"/>
  <c r="J14" i="33"/>
  <c r="I15" i="33"/>
  <c r="K15" i="33" s="1"/>
  <c r="I14" i="33"/>
  <c r="K14" i="33" s="1"/>
  <c r="J11" i="37" l="1"/>
  <c r="H13" i="37" s="1"/>
  <c r="I11" i="37"/>
  <c r="K11" i="37" s="1"/>
  <c r="H15" i="37" s="1"/>
  <c r="J11" i="36"/>
  <c r="H13" i="36" s="1"/>
  <c r="I11" i="36"/>
  <c r="K11" i="36" s="1"/>
  <c r="H15" i="36" s="1"/>
  <c r="J11" i="35"/>
  <c r="H13" i="35" s="1"/>
  <c r="I11" i="35"/>
  <c r="K11" i="35" s="1"/>
  <c r="H15" i="35" s="1"/>
  <c r="I11" i="1"/>
  <c r="K11" i="1" s="1"/>
  <c r="H15" i="1" s="1"/>
  <c r="H14" i="1" s="1"/>
  <c r="J11" i="1"/>
  <c r="H13" i="1" s="1"/>
  <c r="H14" i="36" l="1"/>
  <c r="H14" i="35"/>
  <c r="H14" i="37"/>
  <c r="J12" i="26"/>
  <c r="H14" i="26" s="1"/>
  <c r="I12" i="26"/>
  <c r="K12" i="26" s="1"/>
  <c r="H16" i="26" s="1"/>
  <c r="J11" i="32"/>
  <c r="H13" i="32" s="1"/>
  <c r="I11" i="32"/>
  <c r="H15" i="26" l="1"/>
  <c r="J13" i="33"/>
  <c r="H18" i="33" s="1"/>
  <c r="I13" i="33"/>
  <c r="K13" i="33" s="1"/>
  <c r="H20" i="33" s="1"/>
  <c r="K11" i="32" l="1"/>
  <c r="H15" i="32" s="1"/>
  <c r="H14" i="32" s="1"/>
  <c r="I11" i="28"/>
  <c r="K11" i="28" s="1"/>
  <c r="J11" i="28"/>
  <c r="H19" i="33" l="1"/>
  <c r="H14" i="28"/>
  <c r="H16" i="28"/>
  <c r="I11" i="19"/>
  <c r="K11" i="19" s="1"/>
  <c r="J11" i="19"/>
  <c r="I12" i="19"/>
  <c r="K12" i="19" s="1"/>
  <c r="J12" i="19"/>
  <c r="J11" i="27"/>
  <c r="H13" i="27" s="1"/>
  <c r="I11" i="27"/>
  <c r="K11" i="27" s="1"/>
  <c r="H15" i="27" s="1"/>
  <c r="H14" i="27" s="1"/>
  <c r="H15" i="28" l="1"/>
  <c r="I11" i="20"/>
  <c r="K11" i="20" s="1"/>
  <c r="H15" i="20" s="1"/>
  <c r="J11" i="20"/>
  <c r="H13" i="20" s="1"/>
  <c r="H14" i="20" l="1"/>
  <c r="J16" i="19"/>
  <c r="H18" i="19" s="1"/>
  <c r="I16" i="19"/>
  <c r="K16" i="19" s="1"/>
  <c r="H20" i="19" s="1"/>
  <c r="J12" i="18"/>
  <c r="I12" i="18"/>
  <c r="K12" i="18" s="1"/>
  <c r="J11" i="18"/>
  <c r="H14" i="18" s="1"/>
  <c r="I11" i="18"/>
  <c r="K11" i="18" s="1"/>
  <c r="H16" i="18" s="1"/>
  <c r="H19" i="19" l="1"/>
  <c r="H15" i="18"/>
</calcChain>
</file>

<file path=xl/sharedStrings.xml><?xml version="1.0" encoding="utf-8"?>
<sst xmlns="http://schemas.openxmlformats.org/spreadsheetml/2006/main" count="863" uniqueCount="216">
  <si>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</si>
  <si>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</si>
  <si>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</si>
  <si>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</si>
  <si>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</si>
  <si>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</si>
  <si>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</si>
  <si>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</si>
  <si>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</si>
  <si>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</si>
  <si>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Splnění minimálních požadovaných parametrů</t>
  </si>
  <si>
    <t>Výrobce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</si>
  <si>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</si>
  <si>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</si>
  <si>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</si>
  <si>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</si>
  <si>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</si>
  <si>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</si>
  <si>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</si>
  <si>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</si>
  <si>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Zboží splňuje  ANO/NE</t>
  </si>
  <si>
    <t>Celková cena bez DPH v Kč</t>
  </si>
  <si>
    <t xml:space="preserve">Celková cena s DPH v Kč </t>
  </si>
  <si>
    <t xml:space="preserve"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</si>
  <si>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3.</t>
  </si>
  <si>
    <t>4.</t>
  </si>
  <si>
    <t>s gumičkami</t>
  </si>
  <si>
    <t>hypoalergenní</t>
  </si>
  <si>
    <t>prodyšná netkaná textilie</t>
  </si>
  <si>
    <t>Ústenka s gumičkou</t>
  </si>
  <si>
    <t>hypoalergenní, netoxická</t>
  </si>
  <si>
    <t>hydrofobní (vodoodpudivá)</t>
  </si>
  <si>
    <t>BFE ≥ 98</t>
  </si>
  <si>
    <t>bez zápachu</t>
  </si>
  <si>
    <t>stálo barevná, bez obsahu latexu a stelného vlákna</t>
  </si>
  <si>
    <t>antistatická úprava</t>
  </si>
  <si>
    <t>odolný proti průsaku tekutin</t>
  </si>
  <si>
    <t>barva zelená nebo modrá</t>
  </si>
  <si>
    <t>hygienicky zabalené</t>
  </si>
  <si>
    <t>odolný proti otěru</t>
  </si>
  <si>
    <t>hypoalergenní a antistatický materiál</t>
  </si>
  <si>
    <t>tekutinu odpuzující materiál</t>
  </si>
  <si>
    <t>bez latexu</t>
  </si>
  <si>
    <t>rukávy zakončeny gumičkami nebo úplety</t>
  </si>
  <si>
    <t>nesterilní</t>
  </si>
  <si>
    <t>Návleky na obuv</t>
  </si>
  <si>
    <t>matný strukturovaný povrch</t>
  </si>
  <si>
    <t>voděodolné</t>
  </si>
  <si>
    <t>zvýšená odolnost proti protržení</t>
  </si>
  <si>
    <t>Zástěra jednorázová modrá</t>
  </si>
  <si>
    <t>Zástěra jednorázová bílá</t>
  </si>
  <si>
    <t>Zástěra (dále jen "Zboží")</t>
  </si>
  <si>
    <t>PE folie</t>
  </si>
  <si>
    <t>při manipulaci se nesmí roztrhnout</t>
  </si>
  <si>
    <t>musí krýt vlasovou část na hlavě</t>
  </si>
  <si>
    <t>musí držet na hlavě</t>
  </si>
  <si>
    <t>vhodné pro dlouhé i krátké vlasy</t>
  </si>
  <si>
    <t>kruhový průřez s pružným lemem po obvodu</t>
  </si>
  <si>
    <r>
      <t>prodyšná netkaná textilie, min. gramáž 18g/m</t>
    </r>
    <r>
      <rPr>
        <vertAlign val="superscript"/>
        <sz val="10"/>
        <rFont val="Calibri"/>
        <family val="2"/>
        <charset val="238"/>
        <scheme val="minor"/>
      </rPr>
      <t>2</t>
    </r>
  </si>
  <si>
    <t>3 vrstvá</t>
  </si>
  <si>
    <t>jednorázový</t>
  </si>
  <si>
    <t>modré</t>
  </si>
  <si>
    <t>PE</t>
  </si>
  <si>
    <t>splňují normu ČSN EN 13795-1</t>
  </si>
  <si>
    <r>
      <t>min. gramáž 35g/m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</si>
  <si>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prodyšné</t>
  </si>
  <si>
    <t>sterilní</t>
  </si>
  <si>
    <t>sterilní obal otevíratelný bez použití nástrojů</t>
  </si>
  <si>
    <t>zavinovací páska se nesmí utrhnout ani přetrhnout</t>
  </si>
  <si>
    <t>jednorázové</t>
  </si>
  <si>
    <r>
      <t>gramáž min. 40g/m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</t>
    </r>
  </si>
  <si>
    <t>měkký prodyšný materiál</t>
  </si>
  <si>
    <t>Čepice operační lodička</t>
  </si>
  <si>
    <r>
      <t>prodyšná netkaná textilie min.  gramáž 25g/m</t>
    </r>
    <r>
      <rPr>
        <vertAlign val="superscript"/>
        <sz val="10"/>
        <rFont val="Calibri"/>
        <family val="2"/>
        <charset val="238"/>
        <scheme val="minor"/>
      </rPr>
      <t>2</t>
    </r>
  </si>
  <si>
    <t>splňují normu EN ISO 811</t>
  </si>
  <si>
    <t>splňují normu  EN ISO 13938-1</t>
  </si>
  <si>
    <t xml:space="preserve">splňují normu  EN ISO 9073-10 </t>
  </si>
  <si>
    <r>
      <t>odolnost proti průniku vody musí být min. 25cm H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O</t>
    </r>
  </si>
  <si>
    <t>nesmí se z ní uvolňovat vlákna</t>
  </si>
  <si>
    <t>jednorázová</t>
  </si>
  <si>
    <t>chrání před prachem, nečistotami, bakteriemi a mikroby</t>
  </si>
  <si>
    <t>Ústenka s úvazky</t>
  </si>
  <si>
    <t>jednorázové použití, ochranný prostředek proti přenosu mikroorganismů  a infekčních chorob</t>
  </si>
  <si>
    <t>měkký prodyšný, pevná netkaná textilie</t>
  </si>
  <si>
    <r>
      <t>netkaná textilie typu Polypropylen SMS, gramáž min. 30g/m</t>
    </r>
    <r>
      <rPr>
        <vertAlign val="superscript"/>
        <sz val="10"/>
        <rFont val="Calibri"/>
        <family val="2"/>
        <charset val="238"/>
        <scheme val="minor"/>
      </rPr>
      <t>2</t>
    </r>
  </si>
  <si>
    <t>stálobarevný</t>
  </si>
  <si>
    <t>ergonomické provedení, splývavé, zajišťující volnost pohybu</t>
  </si>
  <si>
    <t>netkaná textilie typu Polypropylen SMS (SMMS)</t>
  </si>
  <si>
    <t>navinovací s krytými zády</t>
  </si>
  <si>
    <r>
      <t>z netkané textilie, gramáž min. 20g/m</t>
    </r>
    <r>
      <rPr>
        <vertAlign val="superscript"/>
        <sz val="10"/>
        <rFont val="Calibri"/>
        <family val="2"/>
        <charset val="238"/>
        <scheme val="minor"/>
      </rPr>
      <t xml:space="preserve">2 </t>
    </r>
  </si>
  <si>
    <t>elastické upevnění kolem kotníku</t>
  </si>
  <si>
    <t>expirace minimálně 24 měsíců od dodání zboží</t>
  </si>
  <si>
    <t>1 ks</t>
  </si>
  <si>
    <t>Měrná jednotka = 1 ks</t>
  </si>
  <si>
    <t>Předpokládaný odběr měrných jednotek za 24 měsíců plnění (v ks)</t>
  </si>
  <si>
    <t>Čepice operační lodička (dále jen "Zboží")</t>
  </si>
  <si>
    <t>Čepice operační baret (dále jen "Zboží")</t>
  </si>
  <si>
    <t>Celková cena za předpokládaný odběr za 24 měsíců plnění v Kč bez DPH  (Předmět hodnocení)</t>
  </si>
  <si>
    <t>část 1 - Čepice operační lodička</t>
  </si>
  <si>
    <t>Celková nabídková cena za předmět plnění části 1 - Čepice operační lodička (Předmět hodnocení)</t>
  </si>
  <si>
    <t>Ústenka s gumičkou (dále jen "Zboží")</t>
  </si>
  <si>
    <t>Ústenka s úvazky (dále jen "Zboží")</t>
  </si>
  <si>
    <t>Šortky kolonoskopické vel. XL</t>
  </si>
  <si>
    <t>Šortky kolonoskopické vel. XXL</t>
  </si>
  <si>
    <t>v pase kalhot stahovací šňůra nebo elastický pásek</t>
  </si>
  <si>
    <t>velikost L - XXL, min. délka 130 -170 cm</t>
  </si>
  <si>
    <t xml:space="preserve">univerzální velikost </t>
  </si>
  <si>
    <t>Plášť návštěvnický (dále jen "Zboží")</t>
  </si>
  <si>
    <t>Návleky na obuv (dále jen "Zboží")</t>
  </si>
  <si>
    <t xml:space="preserve">Dodávky osobních ochranných pracovních prostředků pro Karlovarskou krajskou nemocnici a.s. </t>
  </si>
  <si>
    <t>Čepice operační s vázáním</t>
  </si>
  <si>
    <t>část 2 - Čepice operační s vázáním</t>
  </si>
  <si>
    <t>Celková nabídková cena za předmět plnění části 2 - Čepice operační s vázáním (Předmět hodnocení)</t>
  </si>
  <si>
    <t>Čepice operační s vázáním (dále jen "Zboží")</t>
  </si>
  <si>
    <t>174262  175535  175536  175537  175538  12359</t>
  </si>
  <si>
    <t>Čepice operační s gumičkou</t>
  </si>
  <si>
    <t>Celková nabídková cena za předmět plnění části 3 - Čepice operační s gumičkou (Předmět hodnocení)</t>
  </si>
  <si>
    <t>část 3 - Čepice operační s gumičkou</t>
  </si>
  <si>
    <t>Čepice operační s gumičkou (dále jen "Zboží")</t>
  </si>
  <si>
    <t>175529  175530  175531  175532  175533  12362</t>
  </si>
  <si>
    <t>část 4 - Čepice operační baret</t>
  </si>
  <si>
    <t>Čepice operační baret</t>
  </si>
  <si>
    <t>Celková nabídková cena za předmět plnění části 4 - Čepice operační baret (Předmět hodnocení)</t>
  </si>
  <si>
    <t xml:space="preserve">Zadavatelem uvedená specifikace a technické parametry představují minimální požadavky zadavatele na zboží, které je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</si>
  <si>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173956  12301  12305</t>
  </si>
  <si>
    <t>175314  175313  12304</t>
  </si>
  <si>
    <t>Kolonoskopické šortky (dále jen "Zboží")</t>
  </si>
  <si>
    <t>neprůhledné</t>
  </si>
  <si>
    <t>180523  12265</t>
  </si>
  <si>
    <t>Oděv operační (dále jen "Zboží")</t>
  </si>
  <si>
    <t>5.</t>
  </si>
  <si>
    <t>6.</t>
  </si>
  <si>
    <t>Halena vel. M</t>
  </si>
  <si>
    <t>Halena vel. L</t>
  </si>
  <si>
    <t>Set halena a kalhoty vel. M</t>
  </si>
  <si>
    <t>Set halena a kalhoty vel. L</t>
  </si>
  <si>
    <t>Set halena a kalhoty vel. XL</t>
  </si>
  <si>
    <t>Set halena a kalhoty vel. XXL</t>
  </si>
  <si>
    <t>halena - náprsní kapsa, kulatý výstřih nebo ve tvaru "V"</t>
  </si>
  <si>
    <t>Halena - položky 1-2 (dále jen "Zboží")</t>
  </si>
  <si>
    <t>Set halena a kalhoty - položky č. 3-6 (dále jen "Zboží")</t>
  </si>
  <si>
    <t>Plášť návštěvnický XL</t>
  </si>
  <si>
    <t>Plášť návštěvnický XXL</t>
  </si>
  <si>
    <t>Typ II dle platné normy ČSN EN 14683</t>
  </si>
  <si>
    <t xml:space="preserve"> splňují normu  EN ISO 9073-1</t>
  </si>
  <si>
    <t>Jednorázová pokrývka hlavy</t>
  </si>
  <si>
    <t>176350  182854</t>
  </si>
  <si>
    <t>baretového tvaru opatřená gumičkou po obvodu</t>
  </si>
  <si>
    <t>obvod min. 52 cm</t>
  </si>
  <si>
    <r>
      <t>prodyšná netkaná textilie, min. gramáž 10g/m</t>
    </r>
    <r>
      <rPr>
        <vertAlign val="superscript"/>
        <sz val="10"/>
        <rFont val="Calibri"/>
        <family val="2"/>
        <charset val="238"/>
        <scheme val="minor"/>
      </rPr>
      <t>2</t>
    </r>
  </si>
  <si>
    <t>s tvarovacím páskem v oblasti nosu, délka nosního klipu min. 130mm</t>
  </si>
  <si>
    <t>délka ústenky min.180mm</t>
  </si>
  <si>
    <t>šířka ústenky složená 90mm/rozvinutá min.170mm</t>
  </si>
  <si>
    <t>délka horních úvazků min. 420mm</t>
  </si>
  <si>
    <t>délka spodních úvazků min. 370mm</t>
  </si>
  <si>
    <t>šířka úvazku min. 8mm</t>
  </si>
  <si>
    <t>3 vrstvá, s gumičkami</t>
  </si>
  <si>
    <t>Celková nabídková cena za předmět plnění části 6 - Ústenka s gumičkou (Předmět hodnocení)</t>
  </si>
  <si>
    <t>vel XL - rozměry min 135 cm šířka, 115 cm délka</t>
  </si>
  <si>
    <t>vel. XXL - rozměry min 140 šířka, 115 cm délka</t>
  </si>
  <si>
    <t>úvazky - 2 páry umístěny vzadu (oblast krku a pasu)</t>
  </si>
  <si>
    <t>hmotnost 2-4g/ks</t>
  </si>
  <si>
    <t>rozměr 14,5-15,5 x 40-42 cm</t>
  </si>
  <si>
    <t>181393  180200  180156</t>
  </si>
  <si>
    <t>zástěra modrá: rozměr 125-130 cm x 70-80 cm</t>
  </si>
  <si>
    <t>zástěra bílá: rozměr 160-180 x 70-80 cm</t>
  </si>
  <si>
    <t>na zátylku zapínání pomocí suchého zipu nebo jiným obdobným způsobem zajišťujícím spolehlivou fixaci</t>
  </si>
  <si>
    <t xml:space="preserve">Plášť operační nezesílený vel. L bez ručníků </t>
  </si>
  <si>
    <t>Plášť operační nezesílený vel. XL bez ručníků</t>
  </si>
  <si>
    <t>Plášť operační nezesílený vel. XXL bez ručníků</t>
  </si>
  <si>
    <t>Plášť operační zesílený vel. L bez ručníků</t>
  </si>
  <si>
    <t>Plášť operační zesílený vel. XL bez ručníků</t>
  </si>
  <si>
    <t>Plášť operační zesílený vel. XXL bez ručníků</t>
  </si>
  <si>
    <t>výrobek je zdravotnickým prostředkem dle zákona č. 375/2022 Sb., splňuje zákon č. 22/1997 Sb., o technických požadavcích na výrobky ve znění pozdějších předpisů</t>
  </si>
  <si>
    <t>výrobek splňuje požadavek:  Zdravotnický výrobek třídy I v souladu s Nařízením EP   a Rady EU 2017/745 (MDR)</t>
  </si>
  <si>
    <t>Celková nabídková cena za předmět plnění část 5 - Jednorázová pokrývka hlavy (Předmět hodnocení)</t>
  </si>
  <si>
    <t>Jednorázová pokrývka hlavy (dále jen "Zboží")</t>
  </si>
  <si>
    <t>Celková nabídková cena za předmět plnění části 7 - Ústenka s úvazky (Předmět hodnocení)</t>
  </si>
  <si>
    <t>Celková nabídková cena za předmět plnění části 8 - Kolonoskopické šortky (Předmět hodnocení)</t>
  </si>
  <si>
    <t>část 8 - Kolonoskopické šortky</t>
  </si>
  <si>
    <t>Celková nabídková cena za předmět plnění části 9 - Oděv operační (Předmět hodnocení)</t>
  </si>
  <si>
    <t>Celková nabídková cena za předmět plnění části 10 - Plášť operační (Předmět hodnocení)</t>
  </si>
  <si>
    <t>Plášť operační (dále jen "Zboží")</t>
  </si>
  <si>
    <t>Celková nabídková cena za předmět plnění části 11 - Plášť návštěvnický (Předmět hodnocení)</t>
  </si>
  <si>
    <t>Celková nabídková cena za předmět plnění části 12 - Návleky na obuv (Předmět hodnocení)</t>
  </si>
  <si>
    <t>část 12 - Návleky na obuv</t>
  </si>
  <si>
    <t>Celková nabídková cena za předmět plnění části 13 - Zástěra (Předmět hodnocení)</t>
  </si>
  <si>
    <t>173950  181138</t>
  </si>
  <si>
    <t>173949  183507  181139</t>
  </si>
  <si>
    <t>181145  175512</t>
  </si>
  <si>
    <t>181441  183354  175307</t>
  </si>
  <si>
    <t>181442  183355  180248</t>
  </si>
  <si>
    <t>179508  181443</t>
  </si>
  <si>
    <t>norma ČSN EN 13795 - Operační oděvy a roušky</t>
  </si>
  <si>
    <t>norma ČSN EN ISO 10993 - Biologické hodnocení zdravotních prostředků</t>
  </si>
  <si>
    <t>Základní UDI-DI (pokud je přiděleno)</t>
  </si>
  <si>
    <t>Tř. rizika ZP</t>
  </si>
  <si>
    <t xml:space="preserve"> splňují normu ČSN EN ISO 10993</t>
  </si>
  <si>
    <t>výrobek splňuje požadavek:  Zdravotnický výrobek třídy I v souladu s Nařízením EP a Rady EU 2017/745 (MDR)</t>
  </si>
  <si>
    <t>rukávy zakončeny elastickými manžetami o min. délce 8 cm</t>
  </si>
  <si>
    <t>délka tkanice min. 65 cm</t>
  </si>
  <si>
    <t>svařováno ultrazvukem</t>
  </si>
  <si>
    <t>v případě suchého zipu je min. plocha 6,5x3 cm (H) a 14x13 cm (O)</t>
  </si>
  <si>
    <t>protialkoholová úprava</t>
  </si>
  <si>
    <t>odolnost proti roztržení při běžné manipulaci</t>
  </si>
  <si>
    <t>kryje vlasovou část hlavy</t>
  </si>
  <si>
    <t>stabilní uchycení – musí bezpečně držet na hlavě při běžném pohybu</t>
  </si>
  <si>
    <t>s úvazky (zajištění fixace)</t>
  </si>
  <si>
    <t>stabilní fixace na hlavě</t>
  </si>
  <si>
    <t>část 13 - Zástěry</t>
  </si>
  <si>
    <t>část 11 - Pláště návštěvnické</t>
  </si>
  <si>
    <t xml:space="preserve">část 10 - Pláště operační </t>
  </si>
  <si>
    <t>část 9 - Oděvy operační</t>
  </si>
  <si>
    <t>část 7 - Ústenky s úvazky</t>
  </si>
  <si>
    <t>část 6 - Ústenky s gumičkou</t>
  </si>
  <si>
    <t>část 5 - Jednorázové pokrývky hlavy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</si>
</sst>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178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>
      <alignment horizontal="center" vertical="center"/>
    </xf>
    <xf numFmtId="0" fontId="0" fillId="5" borderId="19" xfId="0" applyFill="1" applyBorder="1" applyAlignment="1" applyProtection="1">
      <alignment horizontal="center" vertical="center"/>
      <protection locked="0"/>
    </xf>
    <xf numFmtId="9" fontId="0" fillId="5" borderId="19" xfId="0" applyNumberFormat="1" applyFill="1" applyBorder="1" applyAlignment="1" applyProtection="1">
      <alignment horizontal="center" vertical="center"/>
      <protection locked="0"/>
    </xf>
    <xf numFmtId="4" fontId="0" fillId="0" borderId="19" xfId="0" applyNumberFormat="1" applyBorder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left" vertical="center"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4" fontId="11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 wrapText="1"/>
    </xf>
    <xf numFmtId="4" fontId="11" fillId="5" borderId="19" xfId="0" applyNumberFormat="1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 wrapText="1"/>
    </xf>
    <xf numFmtId="164" fontId="10" fillId="0" borderId="0" xfId="2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17" fillId="0" borderId="16" xfId="0" applyFont="1" applyBorder="1" applyAlignment="1">
      <alignment horizontal="left" vertical="center" wrapText="1"/>
    </xf>
    <xf numFmtId="0" fontId="17" fillId="2" borderId="18" xfId="0" applyFont="1" applyFill="1" applyBorder="1" applyAlignment="1">
      <alignment vertical="center" wrapText="1"/>
    </xf>
    <xf numFmtId="0" fontId="17" fillId="0" borderId="18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2" borderId="18" xfId="0" applyFont="1" applyFill="1" applyBorder="1" applyAlignment="1">
      <alignment vertical="center" wrapText="1"/>
    </xf>
    <xf numFmtId="0" fontId="20" fillId="0" borderId="16" xfId="0" applyFont="1" applyBorder="1" applyAlignment="1">
      <alignment horizontal="left" vertical="center" wrapText="1"/>
    </xf>
    <xf numFmtId="0" fontId="0" fillId="2" borderId="0" xfId="0" applyFill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>
      <alignment horizontal="center" vertical="center"/>
    </xf>
    <xf numFmtId="0" fontId="18" fillId="6" borderId="5" xfId="0" applyFont="1" applyFill="1" applyBorder="1" applyAlignment="1">
      <alignment horizontal="left" vertical="center"/>
    </xf>
    <xf numFmtId="0" fontId="18" fillId="6" borderId="27" xfId="0" applyFont="1" applyFill="1" applyBorder="1" applyAlignment="1">
      <alignment horizontal="left" vertical="center"/>
    </xf>
    <xf numFmtId="0" fontId="16" fillId="6" borderId="30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7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26" fillId="0" borderId="0" xfId="0" applyFont="1"/>
    <xf numFmtId="0" fontId="27" fillId="0" borderId="0" xfId="0" applyFont="1"/>
    <xf numFmtId="0" fontId="9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2" borderId="0" xfId="0" applyFont="1" applyFill="1" applyAlignment="1">
      <alignment vertical="center" wrapText="1"/>
    </xf>
    <xf numFmtId="0" fontId="7" fillId="0" borderId="0" xfId="0" applyFont="1" applyAlignment="1">
      <alignment horizontal="center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17" fillId="0" borderId="23" xfId="0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vertical="center" wrapText="1"/>
    </xf>
    <xf numFmtId="0" fontId="20" fillId="0" borderId="18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9" fillId="6" borderId="30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4" fontId="10" fillId="6" borderId="35" xfId="0" applyNumberFormat="1" applyFont="1" applyFill="1" applyBorder="1" applyAlignment="1">
      <alignment horizontal="center" vertical="center" wrapText="1"/>
    </xf>
    <xf numFmtId="0" fontId="10" fillId="6" borderId="36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 wrapText="1"/>
    </xf>
    <xf numFmtId="3" fontId="7" fillId="2" borderId="35" xfId="0" applyNumberFormat="1" applyFont="1" applyFill="1" applyBorder="1" applyAlignment="1">
      <alignment horizontal="center" vertical="center" wrapText="1"/>
    </xf>
    <xf numFmtId="4" fontId="7" fillId="5" borderId="35" xfId="0" applyNumberFormat="1" applyFont="1" applyFill="1" applyBorder="1" applyAlignment="1" applyProtection="1">
      <alignment horizontal="center" vertical="center"/>
      <protection locked="0"/>
    </xf>
    <xf numFmtId="9" fontId="7" fillId="5" borderId="35" xfId="0" applyNumberFormat="1" applyFont="1" applyFill="1" applyBorder="1" applyAlignment="1" applyProtection="1">
      <alignment horizontal="center" vertical="center"/>
      <protection locked="0"/>
    </xf>
    <xf numFmtId="4" fontId="7" fillId="0" borderId="35" xfId="0" applyNumberFormat="1" applyFont="1" applyBorder="1" applyAlignment="1">
      <alignment horizontal="center" vertical="center"/>
    </xf>
    <xf numFmtId="0" fontId="7" fillId="5" borderId="35" xfId="0" applyFont="1" applyFill="1" applyBorder="1" applyAlignment="1" applyProtection="1">
      <alignment horizontal="center" vertical="center" wrapText="1"/>
      <protection locked="0"/>
    </xf>
    <xf numFmtId="0" fontId="7" fillId="5" borderId="35" xfId="0" applyFont="1" applyFill="1" applyBorder="1" applyAlignment="1" applyProtection="1">
      <alignment horizontal="center" vertical="center"/>
      <protection locked="0"/>
    </xf>
    <xf numFmtId="0" fontId="0" fillId="5" borderId="35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9" fillId="6" borderId="31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 wrapText="1"/>
    </xf>
    <xf numFmtId="0" fontId="10" fillId="6" borderId="37" xfId="0" applyFont="1" applyFill="1" applyBorder="1" applyAlignment="1">
      <alignment horizontal="center" vertical="center" wrapText="1"/>
    </xf>
    <xf numFmtId="4" fontId="10" fillId="6" borderId="37" xfId="0" applyNumberFormat="1" applyFont="1" applyFill="1" applyBorder="1" applyAlignment="1">
      <alignment horizontal="center" vertical="center" wrapText="1"/>
    </xf>
    <xf numFmtId="0" fontId="10" fillId="6" borderId="38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/>
    </xf>
    <xf numFmtId="4" fontId="11" fillId="5" borderId="35" xfId="0" applyNumberFormat="1" applyFont="1" applyFill="1" applyBorder="1" applyAlignment="1" applyProtection="1">
      <alignment horizontal="center" vertical="center"/>
      <protection locked="0"/>
    </xf>
    <xf numFmtId="9" fontId="0" fillId="5" borderId="35" xfId="0" applyNumberFormat="1" applyFill="1" applyBorder="1" applyAlignment="1" applyProtection="1">
      <alignment horizontal="center" vertical="center"/>
      <protection locked="0"/>
    </xf>
    <xf numFmtId="4" fontId="0" fillId="0" borderId="35" xfId="0" applyNumberFormat="1" applyBorder="1" applyAlignment="1">
      <alignment horizontal="center" vertical="center"/>
    </xf>
    <xf numFmtId="0" fontId="0" fillId="5" borderId="35" xfId="0" applyFill="1" applyBorder="1" applyAlignment="1" applyProtection="1">
      <alignment horizontal="center" vertical="center" wrapText="1"/>
      <protection locked="0"/>
    </xf>
    <xf numFmtId="0" fontId="0" fillId="5" borderId="35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3" fontId="7" fillId="2" borderId="21" xfId="0" applyNumberFormat="1" applyFont="1" applyFill="1" applyBorder="1" applyAlignment="1">
      <alignment horizontal="center" vertical="center" wrapText="1"/>
    </xf>
    <xf numFmtId="4" fontId="11" fillId="5" borderId="21" xfId="0" applyNumberFormat="1" applyFont="1" applyFill="1" applyBorder="1" applyAlignment="1" applyProtection="1">
      <alignment horizontal="center" vertical="center"/>
      <protection locked="0"/>
    </xf>
    <xf numFmtId="9" fontId="0" fillId="5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/>
    </xf>
    <xf numFmtId="0" fontId="0" fillId="5" borderId="17" xfId="0" applyFill="1" applyBorder="1" applyAlignment="1">
      <alignment horizontal="center"/>
    </xf>
    <xf numFmtId="0" fontId="2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5" borderId="1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24" fillId="5" borderId="19" xfId="0" applyFont="1" applyFill="1" applyBorder="1" applyAlignment="1" applyProtection="1">
      <alignment horizontal="center" vertical="center"/>
      <protection locked="0"/>
    </xf>
    <xf numFmtId="0" fontId="24" fillId="5" borderId="20" xfId="0" applyFont="1" applyFill="1" applyBorder="1" applyAlignment="1" applyProtection="1">
      <alignment horizontal="center" vertical="center"/>
      <protection locked="0"/>
    </xf>
    <xf numFmtId="0" fontId="2" fillId="6" borderId="32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 applyProtection="1">
      <alignment horizontal="center" vertical="center"/>
      <protection locked="0"/>
    </xf>
    <xf numFmtId="0" fontId="24" fillId="5" borderId="22" xfId="0" applyFont="1" applyFill="1" applyBorder="1" applyAlignment="1" applyProtection="1">
      <alignment horizontal="center" vertical="center"/>
      <protection locked="0"/>
    </xf>
    <xf numFmtId="0" fontId="18" fillId="4" borderId="25" xfId="4" applyFont="1" applyFill="1" applyBorder="1" applyAlignment="1">
      <alignment horizontal="left" vertical="center" wrapText="1"/>
    </xf>
    <xf numFmtId="0" fontId="18" fillId="4" borderId="26" xfId="4" applyFont="1" applyFill="1" applyBorder="1" applyAlignment="1">
      <alignment horizontal="left" vertical="center" wrapText="1"/>
    </xf>
    <xf numFmtId="4" fontId="18" fillId="0" borderId="28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24" fillId="5" borderId="19" xfId="0" applyFont="1" applyFill="1" applyBorder="1" applyAlignment="1" applyProtection="1">
      <alignment horizontal="left" vertical="center" wrapText="1"/>
      <protection locked="0"/>
    </xf>
    <xf numFmtId="0" fontId="24" fillId="5" borderId="20" xfId="0" applyFont="1" applyFill="1" applyBorder="1" applyAlignment="1" applyProtection="1">
      <alignment horizontal="left" vertical="center" wrapText="1"/>
      <protection locked="0"/>
    </xf>
    <xf numFmtId="0" fontId="9" fillId="6" borderId="3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left" vertical="center" wrapText="1"/>
    </xf>
    <xf numFmtId="0" fontId="14" fillId="4" borderId="19" xfId="0" applyFont="1" applyFill="1" applyBorder="1" applyAlignment="1">
      <alignment horizontal="left" vertical="center" wrapText="1"/>
    </xf>
    <xf numFmtId="0" fontId="14" fillId="4" borderId="23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4" fillId="5" borderId="14" xfId="0" applyFont="1" applyFill="1" applyBorder="1" applyAlignment="1" applyProtection="1">
      <alignment horizontal="center" vertical="center"/>
      <protection locked="0"/>
    </xf>
    <xf numFmtId="0" fontId="24" fillId="5" borderId="29" xfId="0" applyFont="1" applyFill="1" applyBorder="1" applyAlignment="1" applyProtection="1">
      <alignment horizontal="center" vertical="center"/>
      <protection locked="0"/>
    </xf>
    <xf numFmtId="0" fontId="24" fillId="5" borderId="33" xfId="0" applyFont="1" applyFill="1" applyBorder="1" applyAlignment="1" applyProtection="1">
      <alignment horizontal="center" vertical="center"/>
      <protection locked="0"/>
    </xf>
    <xf numFmtId="0" fontId="2" fillId="6" borderId="26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4" fillId="5" borderId="26" xfId="0" applyFont="1" applyFill="1" applyBorder="1" applyAlignment="1" applyProtection="1">
      <alignment horizontal="center" vertical="center"/>
      <protection locked="0"/>
    </xf>
    <xf numFmtId="0" fontId="24" fillId="5" borderId="24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FEAEA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079B1-8DC2-444E-8D2E-F8B6C8E6437B}">
  <sheetPr>
    <tabColor theme="7" tint="0.59999389629810485"/>
    <pageSetUpPr fitToPage="1"/>
  </sheetPr>
  <dimension ref="A1:Q32"/>
  <sheetViews>
    <sheetView showGridLines="0" tabSelected="1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0.28515625" style="2" customWidth="1"/>
    <col min="4" max="4" width="13.42578125" style="2" customWidth="1"/>
    <col min="5" max="5" width="14.42578125" style="2" customWidth="1"/>
    <col min="6" max="6" width="17.7109375" style="2" customWidth="1"/>
    <col min="7" max="7" width="14" style="2" customWidth="1"/>
    <col min="8" max="8" width="9.5703125" style="2" customWidth="1"/>
    <col min="9" max="9" width="14" style="2" customWidth="1"/>
    <col min="10" max="10" width="23.28515625" style="2" customWidth="1"/>
    <col min="11" max="11" width="19.85546875" style="2" customWidth="1"/>
    <col min="12" max="12" width="27.85546875" style="2" customWidth="1"/>
    <col min="13" max="13" width="22.140625" style="2" customWidth="1"/>
    <col min="14" max="14" width="15.85546875" style="2" customWidth="1"/>
    <col min="15" max="15" width="18.42578125" style="2" customWidth="1"/>
    <col min="16" max="16" width="16.7109375" style="2" customWidth="1"/>
    <col min="17" max="17" width="9" style="2" customWidth="1"/>
    <col min="18" max="16384" width="9.140625" style="2"/>
  </cols>
  <sheetData>
    <row r="1" spans="1:17" ht="15.75" thickBot="1" x14ac:dyDescent="0.3"/>
    <row r="2" spans="1:17" s="17" customFormat="1" ht="21.6" customHeight="1" thickBot="1" x14ac:dyDescent="0.25">
      <c r="A2" s="143" t="s">
        <v>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5"/>
    </row>
    <row r="3" spans="1:17" s="17" customFormat="1" ht="31.35" customHeight="1" x14ac:dyDescent="0.2">
      <c r="A3" s="139" t="s">
        <v>4</v>
      </c>
      <c r="B3" s="140"/>
      <c r="C3" s="140"/>
      <c r="D3" s="146" t="s">
        <v>109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7"/>
    </row>
    <row r="4" spans="1:17" s="17" customFormat="1" ht="31.35" customHeight="1" x14ac:dyDescent="0.2">
      <c r="A4" s="141" t="s">
        <v>8</v>
      </c>
      <c r="B4" s="142"/>
      <c r="C4" s="142"/>
      <c r="D4" s="148" t="s">
        <v>98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37" t="s">
        <v>5</v>
      </c>
      <c r="B5" s="138"/>
      <c r="C5" s="138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70" t="s">
        <v>2</v>
      </c>
      <c r="B10" s="71" t="s">
        <v>3</v>
      </c>
      <c r="C10" s="135" t="s">
        <v>19</v>
      </c>
      <c r="D10" s="135"/>
      <c r="E10" s="72" t="s">
        <v>93</v>
      </c>
      <c r="F10" s="73" t="s">
        <v>94</v>
      </c>
      <c r="G10" s="73" t="s">
        <v>12</v>
      </c>
      <c r="H10" s="73" t="s">
        <v>13</v>
      </c>
      <c r="I10" s="74" t="s">
        <v>18</v>
      </c>
      <c r="J10" s="74" t="s">
        <v>97</v>
      </c>
      <c r="K10" s="74" t="s">
        <v>14</v>
      </c>
      <c r="L10" s="73" t="s">
        <v>15</v>
      </c>
      <c r="M10" s="73" t="s">
        <v>16</v>
      </c>
      <c r="N10" s="73" t="s">
        <v>17</v>
      </c>
      <c r="O10" s="73" t="s">
        <v>11</v>
      </c>
      <c r="P10" s="73" t="s">
        <v>195</v>
      </c>
      <c r="Q10" s="75" t="s">
        <v>196</v>
      </c>
    </row>
    <row r="11" spans="1:17" ht="45" customHeight="1" thickBot="1" x14ac:dyDescent="0.3">
      <c r="A11" s="76" t="s">
        <v>0</v>
      </c>
      <c r="B11" s="77">
        <v>175319</v>
      </c>
      <c r="C11" s="136" t="s">
        <v>72</v>
      </c>
      <c r="D11" s="136"/>
      <c r="E11" s="77" t="s">
        <v>92</v>
      </c>
      <c r="F11" s="78">
        <v>18000</v>
      </c>
      <c r="G11" s="79"/>
      <c r="H11" s="80"/>
      <c r="I11" s="81">
        <f t="shared" ref="I11" si="0">G11*(H11+1)</f>
        <v>0</v>
      </c>
      <c r="J11" s="81">
        <f>F11*G11</f>
        <v>0</v>
      </c>
      <c r="K11" s="81">
        <f t="shared" ref="K11" si="1">F11*I11</f>
        <v>0</v>
      </c>
      <c r="L11" s="82"/>
      <c r="M11" s="83"/>
      <c r="N11" s="83"/>
      <c r="O11" s="83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41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99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6.5" thickBot="1" x14ac:dyDescent="0.3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30" t="s">
        <v>10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thickBot="1" x14ac:dyDescent="0.3">
      <c r="A20" s="4"/>
      <c r="B20" s="4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42" customHeight="1" thickBot="1" x14ac:dyDescent="0.3">
      <c r="A21" s="4"/>
      <c r="B21" s="4"/>
      <c r="C21" s="66" t="s">
        <v>95</v>
      </c>
      <c r="D21" s="123" t="s">
        <v>20</v>
      </c>
      <c r="E21" s="123"/>
      <c r="F21" s="124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54.95" customHeight="1" x14ac:dyDescent="0.25">
      <c r="A22" s="4"/>
      <c r="B22" s="4"/>
      <c r="C22" s="38" t="s">
        <v>174</v>
      </c>
      <c r="D22" s="125" t="s">
        <v>6</v>
      </c>
      <c r="E22" s="125"/>
      <c r="F22" s="126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75" customHeight="1" x14ac:dyDescent="0.25">
      <c r="A23" s="4"/>
      <c r="B23" s="4"/>
      <c r="C23" s="35" t="s">
        <v>173</v>
      </c>
      <c r="D23" s="119" t="s">
        <v>6</v>
      </c>
      <c r="E23" s="119"/>
      <c r="F23" s="120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9" customHeight="1" x14ac:dyDescent="0.25">
      <c r="A24" s="4"/>
      <c r="B24" s="4"/>
      <c r="C24" s="40" t="s">
        <v>194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A25" s="4"/>
      <c r="B25" s="4"/>
      <c r="C25" s="40" t="s">
        <v>91</v>
      </c>
      <c r="D25" s="119" t="s">
        <v>6</v>
      </c>
      <c r="E25" s="119"/>
      <c r="F25" s="120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x14ac:dyDescent="0.25">
      <c r="C26" s="35" t="s">
        <v>27</v>
      </c>
      <c r="D26" s="119" t="s">
        <v>6</v>
      </c>
      <c r="E26" s="119"/>
      <c r="F26" s="120"/>
      <c r="G26" s="33"/>
      <c r="H26" s="33"/>
      <c r="I26" s="33"/>
      <c r="J26" s="33"/>
      <c r="K26" s="33"/>
      <c r="L26" s="28"/>
      <c r="M26" s="28"/>
      <c r="N26" s="28"/>
      <c r="O26" s="28"/>
    </row>
    <row r="27" spans="1:15" ht="35.1" customHeight="1" x14ac:dyDescent="0.25">
      <c r="C27" s="35" t="s">
        <v>73</v>
      </c>
      <c r="D27" s="119" t="s">
        <v>6</v>
      </c>
      <c r="E27" s="119"/>
      <c r="F27" s="120"/>
      <c r="G27" s="33"/>
      <c r="H27" s="33"/>
      <c r="I27" s="33"/>
      <c r="J27" s="33"/>
      <c r="K27" s="33"/>
      <c r="L27" s="28"/>
      <c r="M27" s="28"/>
      <c r="N27" s="28"/>
      <c r="O27" s="28"/>
    </row>
    <row r="28" spans="1:15" ht="35.1" customHeight="1" x14ac:dyDescent="0.25">
      <c r="C28" s="35" t="s">
        <v>78</v>
      </c>
      <c r="D28" s="119" t="s">
        <v>6</v>
      </c>
      <c r="E28" s="119"/>
      <c r="F28" s="120"/>
      <c r="G28" s="33"/>
      <c r="H28" s="33"/>
      <c r="I28" s="33"/>
      <c r="J28" s="33"/>
      <c r="K28" s="33"/>
      <c r="L28" s="28"/>
      <c r="M28" s="28"/>
      <c r="N28" s="28"/>
      <c r="O28" s="28"/>
    </row>
    <row r="29" spans="1:15" ht="35.1" customHeight="1" x14ac:dyDescent="0.25">
      <c r="C29" s="35" t="s">
        <v>204</v>
      </c>
      <c r="D29" s="119" t="s">
        <v>6</v>
      </c>
      <c r="E29" s="119"/>
      <c r="F29" s="120"/>
      <c r="G29" s="33"/>
      <c r="H29" s="33"/>
      <c r="I29" s="33"/>
      <c r="J29" s="33"/>
      <c r="K29" s="33"/>
      <c r="L29" s="28"/>
      <c r="M29" s="28"/>
      <c r="N29" s="28"/>
      <c r="O29" s="28"/>
    </row>
    <row r="30" spans="1:15" ht="35.1" customHeight="1" x14ac:dyDescent="0.25">
      <c r="C30" s="35" t="s">
        <v>205</v>
      </c>
      <c r="D30" s="119" t="s">
        <v>6</v>
      </c>
      <c r="E30" s="119"/>
      <c r="F30" s="120"/>
      <c r="G30" s="33"/>
      <c r="H30" s="33"/>
      <c r="I30" s="33"/>
      <c r="J30" s="33"/>
      <c r="K30" s="33"/>
      <c r="L30" s="28"/>
      <c r="M30" s="28"/>
      <c r="N30" s="28"/>
      <c r="O30" s="28"/>
    </row>
    <row r="31" spans="1:15" ht="35.1" customHeight="1" thickBot="1" x14ac:dyDescent="0.3">
      <c r="C31" s="36" t="s">
        <v>206</v>
      </c>
      <c r="D31" s="121" t="s">
        <v>6</v>
      </c>
      <c r="E31" s="121"/>
      <c r="F31" s="122"/>
      <c r="G31" s="33"/>
      <c r="H31" s="33"/>
      <c r="I31" s="33"/>
      <c r="J31" s="33"/>
      <c r="K31" s="33"/>
      <c r="L31" s="28"/>
      <c r="M31" s="28"/>
      <c r="N31" s="28"/>
      <c r="O31" s="28"/>
    </row>
    <row r="32" spans="1:15" s="54" customFormat="1" ht="13.5" customHeight="1" x14ac:dyDescent="0.25">
      <c r="A32" s="51"/>
      <c r="B32" s="51"/>
      <c r="C32" s="51"/>
      <c r="D32" s="51"/>
      <c r="E32" s="52"/>
      <c r="F32" s="52"/>
      <c r="G32" s="53"/>
      <c r="H32" s="53"/>
      <c r="I32" s="53"/>
      <c r="J32" s="53"/>
      <c r="K32" s="53"/>
      <c r="L32" s="53"/>
      <c r="M32" s="53"/>
      <c r="N32" s="53"/>
      <c r="O32" s="53"/>
    </row>
  </sheetData>
  <sheetProtection formatRows="0" selectLockedCells="1"/>
  <mergeCells count="26">
    <mergeCell ref="A2:Q2"/>
    <mergeCell ref="D3:Q3"/>
    <mergeCell ref="D4:Q4"/>
    <mergeCell ref="D5:Q5"/>
    <mergeCell ref="H15:I15"/>
    <mergeCell ref="C10:D10"/>
    <mergeCell ref="C11:D11"/>
    <mergeCell ref="A5:C5"/>
    <mergeCell ref="A3:C3"/>
    <mergeCell ref="A4:C4"/>
    <mergeCell ref="A7:Q7"/>
    <mergeCell ref="A8:Q8"/>
    <mergeCell ref="D29:F29"/>
    <mergeCell ref="D30:F30"/>
    <mergeCell ref="D31:F31"/>
    <mergeCell ref="D21:F21"/>
    <mergeCell ref="D25:F25"/>
    <mergeCell ref="D23:F23"/>
    <mergeCell ref="D26:F26"/>
    <mergeCell ref="D27:F27"/>
    <mergeCell ref="D28:F28"/>
    <mergeCell ref="D22:F22"/>
    <mergeCell ref="D24:F24"/>
    <mergeCell ref="C13:E13"/>
    <mergeCell ref="H13:I13"/>
    <mergeCell ref="H14:I1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Q58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8.28515625" style="2" customWidth="1"/>
    <col min="3" max="3" width="34.140625" style="2" customWidth="1"/>
    <col min="4" max="4" width="16.140625" style="2" customWidth="1"/>
    <col min="5" max="5" width="10.140625" style="2" customWidth="1"/>
    <col min="6" max="6" width="19.140625" style="2" customWidth="1"/>
    <col min="7" max="7" width="14" style="2" customWidth="1"/>
    <col min="8" max="8" width="9.5703125" style="2" customWidth="1"/>
    <col min="9" max="9" width="14" style="2" customWidth="1"/>
    <col min="10" max="10" width="21" style="2" customWidth="1"/>
    <col min="11" max="11" width="16.5703125" style="2" customWidth="1"/>
    <col min="12" max="12" width="26" style="2" customWidth="1"/>
    <col min="13" max="13" width="27.140625" style="2" customWidth="1"/>
    <col min="14" max="14" width="17.42578125" style="2" customWidth="1"/>
    <col min="15" max="15" width="20" style="2" customWidth="1"/>
    <col min="16" max="16" width="15.1406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211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x14ac:dyDescent="0.25">
      <c r="A11" s="101" t="s">
        <v>0</v>
      </c>
      <c r="B11" s="114" t="s">
        <v>187</v>
      </c>
      <c r="C11" s="165" t="s">
        <v>167</v>
      </c>
      <c r="D11" s="165"/>
      <c r="E11" s="102" t="s">
        <v>92</v>
      </c>
      <c r="F11" s="115">
        <v>9000</v>
      </c>
      <c r="G11" s="104"/>
      <c r="H11" s="105"/>
      <c r="I11" s="106">
        <f t="shared" ref="I11" si="0">G11*(H11+1)</f>
        <v>0</v>
      </c>
      <c r="J11" s="107">
        <f t="shared" ref="J11" si="1">F11*G11</f>
        <v>0</v>
      </c>
      <c r="K11" s="106">
        <f t="shared" ref="K11" si="2">F11*I11</f>
        <v>0</v>
      </c>
      <c r="L11" s="108"/>
      <c r="M11" s="109"/>
      <c r="N11" s="109"/>
      <c r="O11" s="109"/>
      <c r="P11" s="110"/>
      <c r="Q11" s="111"/>
    </row>
    <row r="12" spans="1:17" ht="45" customHeight="1" x14ac:dyDescent="0.25">
      <c r="A12" s="21" t="s">
        <v>1</v>
      </c>
      <c r="B12" s="20" t="s">
        <v>188</v>
      </c>
      <c r="C12" s="176" t="s">
        <v>168</v>
      </c>
      <c r="D12" s="176"/>
      <c r="E12" s="22" t="s">
        <v>92</v>
      </c>
      <c r="F12" s="6">
        <v>8000</v>
      </c>
      <c r="G12" s="24"/>
      <c r="H12" s="12"/>
      <c r="I12" s="5">
        <f t="shared" ref="I12" si="3">G12*(H12+1)</f>
        <v>0</v>
      </c>
      <c r="J12" s="42">
        <f t="shared" ref="J12" si="4">F12*G12</f>
        <v>0</v>
      </c>
      <c r="K12" s="5">
        <f t="shared" ref="K12" si="5">F12*I12</f>
        <v>0</v>
      </c>
      <c r="L12" s="60"/>
      <c r="M12" s="11"/>
      <c r="N12" s="11"/>
      <c r="O12" s="11"/>
      <c r="P12" s="69"/>
      <c r="Q12" s="116"/>
    </row>
    <row r="13" spans="1:17" ht="45" customHeight="1" x14ac:dyDescent="0.25">
      <c r="A13" s="21" t="s">
        <v>24</v>
      </c>
      <c r="B13" s="20" t="s">
        <v>189</v>
      </c>
      <c r="C13" s="176" t="s">
        <v>169</v>
      </c>
      <c r="D13" s="176"/>
      <c r="E13" s="22" t="s">
        <v>92</v>
      </c>
      <c r="F13" s="6">
        <v>700</v>
      </c>
      <c r="G13" s="24"/>
      <c r="H13" s="12"/>
      <c r="I13" s="5">
        <f t="shared" ref="I13:I15" si="6">G13*(H13+1)</f>
        <v>0</v>
      </c>
      <c r="J13" s="42">
        <f t="shared" ref="J13:J15" si="7">F13*G13</f>
        <v>0</v>
      </c>
      <c r="K13" s="5">
        <f t="shared" ref="K13:K15" si="8">F13*I13</f>
        <v>0</v>
      </c>
      <c r="L13" s="60"/>
      <c r="M13" s="11"/>
      <c r="N13" s="11"/>
      <c r="O13" s="11"/>
      <c r="P13" s="69"/>
      <c r="Q13" s="116"/>
    </row>
    <row r="14" spans="1:17" ht="45" customHeight="1" x14ac:dyDescent="0.25">
      <c r="A14" s="21" t="s">
        <v>25</v>
      </c>
      <c r="B14" s="20">
        <v>181141</v>
      </c>
      <c r="C14" s="176" t="s">
        <v>170</v>
      </c>
      <c r="D14" s="176"/>
      <c r="E14" s="22" t="s">
        <v>92</v>
      </c>
      <c r="F14" s="6">
        <v>1700</v>
      </c>
      <c r="G14" s="24"/>
      <c r="H14" s="12"/>
      <c r="I14" s="5">
        <f t="shared" si="6"/>
        <v>0</v>
      </c>
      <c r="J14" s="42">
        <f t="shared" si="7"/>
        <v>0</v>
      </c>
      <c r="K14" s="5">
        <f t="shared" si="8"/>
        <v>0</v>
      </c>
      <c r="L14" s="60"/>
      <c r="M14" s="11"/>
      <c r="N14" s="11"/>
      <c r="O14" s="11"/>
      <c r="P14" s="69"/>
      <c r="Q14" s="116"/>
    </row>
    <row r="15" spans="1:17" ht="45" customHeight="1" x14ac:dyDescent="0.25">
      <c r="A15" s="21" t="s">
        <v>130</v>
      </c>
      <c r="B15" s="20">
        <v>181142</v>
      </c>
      <c r="C15" s="176" t="s">
        <v>171</v>
      </c>
      <c r="D15" s="176"/>
      <c r="E15" s="22" t="s">
        <v>92</v>
      </c>
      <c r="F15" s="6">
        <v>400</v>
      </c>
      <c r="G15" s="24"/>
      <c r="H15" s="12"/>
      <c r="I15" s="5">
        <f t="shared" si="6"/>
        <v>0</v>
      </c>
      <c r="J15" s="42">
        <f t="shared" si="7"/>
        <v>0</v>
      </c>
      <c r="K15" s="5">
        <f t="shared" si="8"/>
        <v>0</v>
      </c>
      <c r="L15" s="60"/>
      <c r="M15" s="11"/>
      <c r="N15" s="11"/>
      <c r="O15" s="11"/>
      <c r="P15" s="69"/>
      <c r="Q15" s="116"/>
    </row>
    <row r="16" spans="1:17" s="3" customFormat="1" ht="45" customHeight="1" thickBot="1" x14ac:dyDescent="0.3">
      <c r="A16" s="23" t="s">
        <v>131</v>
      </c>
      <c r="B16" s="25">
        <v>181148</v>
      </c>
      <c r="C16" s="166" t="s">
        <v>172</v>
      </c>
      <c r="D16" s="166"/>
      <c r="E16" s="27" t="s">
        <v>92</v>
      </c>
      <c r="F16" s="13">
        <v>250</v>
      </c>
      <c r="G16" s="26"/>
      <c r="H16" s="15"/>
      <c r="I16" s="16">
        <f t="shared" ref="I16" si="9">G16*(H16+1)</f>
        <v>0</v>
      </c>
      <c r="J16" s="50">
        <f t="shared" ref="J16" si="10">F16*G16</f>
        <v>0</v>
      </c>
      <c r="K16" s="16">
        <f t="shared" ref="K16" si="11">F16*I16</f>
        <v>0</v>
      </c>
      <c r="L16" s="34"/>
      <c r="M16" s="14"/>
      <c r="N16" s="14"/>
      <c r="O16" s="14"/>
      <c r="P16" s="112"/>
      <c r="Q16" s="113"/>
    </row>
    <row r="17" spans="1:15" s="3" customFormat="1" ht="39" customHeight="1" thickBot="1" x14ac:dyDescent="0.3">
      <c r="A17" s="7"/>
      <c r="B17" s="7"/>
      <c r="C17" s="8"/>
      <c r="D17" s="9"/>
      <c r="E17" s="10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3" customFormat="1" ht="39" customHeight="1" thickBot="1" x14ac:dyDescent="0.3">
      <c r="A18" s="28"/>
      <c r="B18" s="28"/>
      <c r="C18" s="127" t="s">
        <v>181</v>
      </c>
      <c r="D18" s="128"/>
      <c r="E18" s="128"/>
      <c r="F18" s="43" t="s">
        <v>21</v>
      </c>
      <c r="G18" s="44"/>
      <c r="H18" s="129">
        <f>SUM(J11:J16)</f>
        <v>0</v>
      </c>
      <c r="I18" s="130"/>
      <c r="J18" s="28"/>
      <c r="K18" s="28"/>
      <c r="L18" s="7"/>
      <c r="M18" s="28"/>
      <c r="N18" s="28"/>
      <c r="O18" s="32"/>
    </row>
    <row r="19" spans="1:15" ht="39" customHeight="1" x14ac:dyDescent="0.25">
      <c r="A19" s="28"/>
      <c r="B19" s="28"/>
      <c r="C19" s="28"/>
      <c r="D19" s="28"/>
      <c r="E19" s="28"/>
      <c r="F19" s="46" t="s">
        <v>9</v>
      </c>
      <c r="G19" s="47"/>
      <c r="H19" s="131">
        <f>H20-H18</f>
        <v>0</v>
      </c>
      <c r="I19" s="132"/>
      <c r="J19" s="28"/>
      <c r="K19" s="28"/>
      <c r="L19" s="28"/>
      <c r="M19" s="28"/>
      <c r="N19" s="28"/>
      <c r="O19" s="29"/>
    </row>
    <row r="20" spans="1:15" ht="39" customHeight="1" thickBot="1" x14ac:dyDescent="0.3">
      <c r="A20" s="28"/>
      <c r="B20" s="28"/>
      <c r="C20" s="28"/>
      <c r="D20" s="28"/>
      <c r="E20" s="28"/>
      <c r="F20" s="48" t="s">
        <v>22</v>
      </c>
      <c r="G20" s="49"/>
      <c r="H20" s="133">
        <f>SUM(K11:K16)</f>
        <v>0</v>
      </c>
      <c r="I20" s="134"/>
      <c r="J20" s="28"/>
      <c r="K20" s="28"/>
      <c r="L20" s="28"/>
      <c r="M20" s="28"/>
      <c r="N20" s="28"/>
      <c r="O20" s="29"/>
    </row>
    <row r="21" spans="1:15" ht="24" customHeight="1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15" ht="24" customHeight="1" x14ac:dyDescent="0.25">
      <c r="A22" s="4"/>
      <c r="B22" s="4"/>
      <c r="C22" s="4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</row>
    <row r="23" spans="1:15" ht="24" customHeight="1" x14ac:dyDescent="0.25">
      <c r="A23" s="4"/>
      <c r="B23" s="4"/>
      <c r="C23" s="4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24" customHeight="1" x14ac:dyDescent="0.25">
      <c r="A24" s="4"/>
      <c r="B24" s="4"/>
      <c r="C24" s="30" t="s">
        <v>10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42" customHeight="1" thickBot="1" x14ac:dyDescent="0.3">
      <c r="A25" s="4"/>
      <c r="B25" s="4"/>
      <c r="C25" s="3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thickBot="1" x14ac:dyDescent="0.3">
      <c r="A26" s="4"/>
      <c r="B26" s="4"/>
      <c r="C26" s="66" t="s">
        <v>182</v>
      </c>
      <c r="D26" s="123" t="s">
        <v>20</v>
      </c>
      <c r="E26" s="123"/>
      <c r="F26" s="124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54.95" customHeight="1" x14ac:dyDescent="0.25">
      <c r="A27" s="4"/>
      <c r="B27" s="4"/>
      <c r="C27" s="38" t="s">
        <v>198</v>
      </c>
      <c r="D27" s="125" t="s">
        <v>6</v>
      </c>
      <c r="E27" s="125"/>
      <c r="F27" s="126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75" customHeight="1" x14ac:dyDescent="0.25">
      <c r="A28" s="4"/>
      <c r="B28" s="4"/>
      <c r="C28" s="35" t="s">
        <v>173</v>
      </c>
      <c r="D28" s="119" t="s">
        <v>6</v>
      </c>
      <c r="E28" s="119"/>
      <c r="F28" s="120"/>
      <c r="G28" s="28"/>
      <c r="H28" s="28"/>
      <c r="I28" s="28"/>
      <c r="J28" s="28"/>
      <c r="K28" s="28"/>
      <c r="L28" s="28"/>
      <c r="M28" s="28"/>
      <c r="N28" s="28"/>
      <c r="O28" s="28"/>
    </row>
    <row r="29" spans="1:15" ht="35.1" customHeight="1" x14ac:dyDescent="0.25">
      <c r="A29" s="4"/>
      <c r="B29" s="4"/>
      <c r="C29" s="40" t="s">
        <v>63</v>
      </c>
      <c r="D29" s="119" t="s">
        <v>6</v>
      </c>
      <c r="E29" s="119"/>
      <c r="F29" s="120"/>
      <c r="G29" s="28"/>
      <c r="H29" s="28"/>
      <c r="I29" s="28"/>
      <c r="J29" s="28"/>
      <c r="K29" s="28"/>
      <c r="L29" s="28"/>
      <c r="M29" s="28"/>
      <c r="N29" s="28"/>
      <c r="O29" s="28"/>
    </row>
    <row r="30" spans="1:15" ht="35.1" customHeight="1" x14ac:dyDescent="0.25">
      <c r="A30" s="4"/>
      <c r="B30" s="4"/>
      <c r="C30" s="40" t="s">
        <v>74</v>
      </c>
      <c r="D30" s="119" t="s">
        <v>6</v>
      </c>
      <c r="E30" s="119"/>
      <c r="F30" s="120"/>
      <c r="G30" s="28"/>
      <c r="H30" s="28"/>
      <c r="I30" s="28"/>
      <c r="J30" s="28"/>
      <c r="K30" s="28"/>
      <c r="L30" s="28"/>
      <c r="M30" s="28"/>
      <c r="N30" s="28"/>
      <c r="O30" s="28"/>
    </row>
    <row r="31" spans="1:15" ht="35.1" customHeight="1" x14ac:dyDescent="0.25">
      <c r="A31" s="4"/>
      <c r="B31" s="4"/>
      <c r="C31" s="40" t="s">
        <v>75</v>
      </c>
      <c r="D31" s="119" t="s">
        <v>6</v>
      </c>
      <c r="E31" s="119"/>
      <c r="F31" s="120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35.1" customHeight="1" x14ac:dyDescent="0.25">
      <c r="A32" s="4"/>
      <c r="B32" s="4"/>
      <c r="C32" s="40" t="s">
        <v>76</v>
      </c>
      <c r="D32" s="119" t="s">
        <v>6</v>
      </c>
      <c r="E32" s="119"/>
      <c r="F32" s="120"/>
      <c r="G32" s="28"/>
      <c r="H32" s="28"/>
      <c r="I32" s="28"/>
      <c r="J32" s="28"/>
      <c r="K32" s="28"/>
      <c r="L32" s="28"/>
      <c r="M32" s="28"/>
      <c r="N32" s="28"/>
      <c r="O32" s="28"/>
    </row>
    <row r="33" spans="1:16" ht="35.1" customHeight="1" x14ac:dyDescent="0.25">
      <c r="A33" s="4"/>
      <c r="B33" s="4"/>
      <c r="C33" s="40" t="s">
        <v>144</v>
      </c>
      <c r="D33" s="119" t="s">
        <v>6</v>
      </c>
      <c r="E33" s="119"/>
      <c r="F33" s="120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35.1" customHeight="1" x14ac:dyDescent="0.25">
      <c r="A34" s="4"/>
      <c r="B34" s="4"/>
      <c r="C34" s="40" t="s">
        <v>197</v>
      </c>
      <c r="D34" s="119" t="s">
        <v>6</v>
      </c>
      <c r="E34" s="119"/>
      <c r="F34" s="120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35.1" customHeight="1" x14ac:dyDescent="0.25">
      <c r="A35" s="4"/>
      <c r="B35" s="4"/>
      <c r="C35" s="40" t="s">
        <v>203</v>
      </c>
      <c r="D35" s="119" t="s">
        <v>6</v>
      </c>
      <c r="E35" s="119"/>
      <c r="F35" s="120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35.1" customHeight="1" x14ac:dyDescent="0.25">
      <c r="C36" s="35" t="s">
        <v>91</v>
      </c>
      <c r="D36" s="119" t="s">
        <v>6</v>
      </c>
      <c r="E36" s="119"/>
      <c r="F36" s="120"/>
      <c r="G36" s="33"/>
      <c r="H36" s="33"/>
      <c r="I36" s="33"/>
      <c r="J36" s="33"/>
      <c r="K36" s="33"/>
      <c r="L36" s="28"/>
      <c r="M36" s="28"/>
      <c r="N36" s="28"/>
      <c r="O36" s="28"/>
    </row>
    <row r="37" spans="1:16" ht="35.1" customHeight="1" x14ac:dyDescent="0.25">
      <c r="C37" s="40" t="s">
        <v>87</v>
      </c>
      <c r="D37" s="119" t="s">
        <v>6</v>
      </c>
      <c r="E37" s="119"/>
      <c r="F37" s="120"/>
      <c r="G37" s="33"/>
      <c r="H37" s="33"/>
      <c r="I37" s="33"/>
      <c r="J37" s="33"/>
      <c r="K37" s="33"/>
      <c r="L37" s="28"/>
      <c r="M37" s="28"/>
      <c r="N37" s="28"/>
      <c r="O37" s="28"/>
    </row>
    <row r="38" spans="1:16" ht="35.1" customHeight="1" x14ac:dyDescent="0.25">
      <c r="C38" s="40" t="s">
        <v>65</v>
      </c>
      <c r="D38" s="119" t="s">
        <v>6</v>
      </c>
      <c r="E38" s="119"/>
      <c r="F38" s="120"/>
      <c r="G38" s="33"/>
      <c r="H38" s="33"/>
      <c r="I38" s="33"/>
      <c r="J38" s="33"/>
      <c r="K38" s="33"/>
      <c r="L38" s="28"/>
      <c r="M38" s="28"/>
      <c r="N38" s="28"/>
      <c r="O38" s="28"/>
    </row>
    <row r="39" spans="1:16" ht="35.1" customHeight="1" x14ac:dyDescent="0.25">
      <c r="C39" s="40" t="s">
        <v>64</v>
      </c>
      <c r="D39" s="119" t="s">
        <v>6</v>
      </c>
      <c r="E39" s="119"/>
      <c r="F39" s="120"/>
      <c r="G39" s="33"/>
      <c r="H39" s="33"/>
      <c r="I39" s="33"/>
      <c r="J39" s="33"/>
      <c r="K39" s="33"/>
      <c r="L39" s="28"/>
      <c r="M39" s="28"/>
      <c r="N39" s="28"/>
      <c r="O39" s="28"/>
    </row>
    <row r="40" spans="1:16" ht="35.1" customHeight="1" x14ac:dyDescent="0.25">
      <c r="C40" s="35" t="s">
        <v>105</v>
      </c>
      <c r="D40" s="119" t="s">
        <v>6</v>
      </c>
      <c r="E40" s="119"/>
      <c r="F40" s="120"/>
      <c r="G40" s="33"/>
      <c r="H40" s="33"/>
      <c r="I40" s="33"/>
      <c r="J40" s="33"/>
      <c r="K40" s="33"/>
      <c r="L40" s="28"/>
      <c r="M40" s="28"/>
      <c r="N40" s="28"/>
      <c r="O40" s="28"/>
    </row>
    <row r="41" spans="1:16" ht="35.1" customHeight="1" x14ac:dyDescent="0.25">
      <c r="C41" s="35" t="s">
        <v>88</v>
      </c>
      <c r="D41" s="119" t="s">
        <v>6</v>
      </c>
      <c r="E41" s="119"/>
      <c r="F41" s="120"/>
      <c r="G41" s="33"/>
      <c r="H41" s="33"/>
      <c r="I41" s="33"/>
      <c r="J41" s="33"/>
      <c r="K41" s="33"/>
      <c r="L41" s="28"/>
      <c r="M41" s="28"/>
      <c r="N41" s="28"/>
      <c r="O41" s="28"/>
    </row>
    <row r="42" spans="1:16" ht="34.5" customHeight="1" x14ac:dyDescent="0.25">
      <c r="C42" s="35" t="s">
        <v>68</v>
      </c>
      <c r="D42" s="119" t="s">
        <v>6</v>
      </c>
      <c r="E42" s="119"/>
      <c r="F42" s="120"/>
      <c r="G42" s="33"/>
      <c r="H42" s="33"/>
      <c r="I42" s="33"/>
      <c r="J42" s="33"/>
      <c r="K42" s="33"/>
      <c r="L42" s="28"/>
      <c r="M42" s="28"/>
      <c r="N42" s="28"/>
      <c r="O42" s="28"/>
    </row>
    <row r="43" spans="1:16" ht="33.75" customHeight="1" x14ac:dyDescent="0.25">
      <c r="C43" s="40" t="s">
        <v>200</v>
      </c>
      <c r="D43" s="119" t="s">
        <v>6</v>
      </c>
      <c r="E43" s="119"/>
      <c r="F43" s="120"/>
      <c r="G43" s="33"/>
      <c r="H43" s="33"/>
      <c r="I43" s="33"/>
      <c r="J43" s="33"/>
      <c r="K43" s="33"/>
      <c r="L43" s="28"/>
      <c r="M43" s="28"/>
      <c r="N43" s="28"/>
      <c r="O43" s="28"/>
    </row>
    <row r="44" spans="1:16" ht="43.5" customHeight="1" x14ac:dyDescent="0.25">
      <c r="C44" s="35" t="s">
        <v>166</v>
      </c>
      <c r="D44" s="119" t="s">
        <v>6</v>
      </c>
      <c r="E44" s="119"/>
      <c r="F44" s="120"/>
      <c r="G44" s="33"/>
      <c r="H44" s="33"/>
      <c r="I44" s="33"/>
      <c r="J44" s="33"/>
      <c r="K44" s="33"/>
      <c r="L44" s="28"/>
      <c r="M44" s="28"/>
      <c r="N44" s="28"/>
      <c r="O44" s="28"/>
    </row>
    <row r="45" spans="1:16" ht="35.1" customHeight="1" x14ac:dyDescent="0.25">
      <c r="C45" s="35" t="s">
        <v>202</v>
      </c>
      <c r="D45" s="119" t="s">
        <v>6</v>
      </c>
      <c r="E45" s="119"/>
      <c r="F45" s="120"/>
      <c r="G45" s="33"/>
      <c r="H45" s="33"/>
      <c r="I45" s="33"/>
      <c r="J45" s="33"/>
      <c r="K45" s="33"/>
      <c r="L45" s="28"/>
      <c r="M45" s="28"/>
      <c r="N45" s="28"/>
      <c r="O45" s="28"/>
    </row>
    <row r="46" spans="1:16" ht="35.1" customHeight="1" x14ac:dyDescent="0.25">
      <c r="C46" s="35" t="s">
        <v>199</v>
      </c>
      <c r="D46" s="119" t="s">
        <v>6</v>
      </c>
      <c r="E46" s="119"/>
      <c r="F46" s="120"/>
      <c r="G46" s="33"/>
      <c r="H46" s="33"/>
      <c r="I46" s="33"/>
      <c r="J46" s="33"/>
      <c r="K46" s="33"/>
      <c r="L46" s="28"/>
      <c r="M46" s="28"/>
      <c r="N46" s="28"/>
      <c r="O46" s="28"/>
    </row>
    <row r="47" spans="1:16" ht="35.1" customHeight="1" x14ac:dyDescent="0.25">
      <c r="C47" s="35" t="s">
        <v>41</v>
      </c>
      <c r="D47" s="119" t="s">
        <v>6</v>
      </c>
      <c r="E47" s="119"/>
      <c r="F47" s="120"/>
      <c r="G47" s="33"/>
      <c r="H47" s="33"/>
      <c r="I47" s="33"/>
      <c r="J47" s="33"/>
      <c r="K47" s="33"/>
      <c r="L47" s="28"/>
      <c r="M47" s="28"/>
      <c r="N47" s="28"/>
      <c r="O47" s="28"/>
    </row>
    <row r="48" spans="1:16" ht="35.1" customHeight="1" x14ac:dyDescent="0.25">
      <c r="C48" s="35" t="s">
        <v>77</v>
      </c>
      <c r="D48" s="119" t="s">
        <v>6</v>
      </c>
      <c r="E48" s="119"/>
      <c r="F48" s="120"/>
      <c r="G48" s="33"/>
      <c r="H48" s="33"/>
      <c r="I48" s="33"/>
      <c r="J48" s="33"/>
      <c r="K48" s="33"/>
      <c r="L48" s="28"/>
      <c r="M48" s="28"/>
      <c r="N48" s="28"/>
      <c r="O48" s="28"/>
    </row>
    <row r="49" spans="1:16" ht="35.1" customHeight="1" x14ac:dyDescent="0.25">
      <c r="C49" s="35" t="s">
        <v>39</v>
      </c>
      <c r="D49" s="119" t="s">
        <v>6</v>
      </c>
      <c r="E49" s="119"/>
      <c r="F49" s="120"/>
      <c r="G49" s="33"/>
      <c r="H49" s="33"/>
      <c r="I49" s="33"/>
      <c r="J49" s="33"/>
      <c r="K49" s="33"/>
      <c r="L49" s="28"/>
      <c r="M49" s="28"/>
      <c r="N49" s="28"/>
      <c r="O49" s="28"/>
    </row>
    <row r="50" spans="1:16" ht="35.1" customHeight="1" x14ac:dyDescent="0.25">
      <c r="C50" s="35" t="s">
        <v>42</v>
      </c>
      <c r="D50" s="119" t="s">
        <v>6</v>
      </c>
      <c r="E50" s="119"/>
      <c r="F50" s="120"/>
      <c r="G50" s="33"/>
      <c r="H50" s="33"/>
      <c r="I50" s="33"/>
      <c r="J50" s="33"/>
      <c r="K50" s="33"/>
      <c r="L50" s="28"/>
      <c r="M50" s="28"/>
      <c r="N50" s="28"/>
      <c r="O50" s="28"/>
    </row>
    <row r="51" spans="1:16" ht="35.1" customHeight="1" x14ac:dyDescent="0.25">
      <c r="C51" s="35" t="s">
        <v>40</v>
      </c>
      <c r="D51" s="119" t="s">
        <v>6</v>
      </c>
      <c r="E51" s="119"/>
      <c r="F51" s="120"/>
      <c r="G51" s="33"/>
      <c r="H51" s="33"/>
      <c r="I51" s="33"/>
      <c r="J51" s="33"/>
      <c r="K51" s="33"/>
      <c r="L51" s="28"/>
      <c r="M51" s="28"/>
      <c r="N51" s="28"/>
      <c r="O51" s="28"/>
    </row>
    <row r="52" spans="1:16" ht="35.1" customHeight="1" x14ac:dyDescent="0.25">
      <c r="C52" s="35" t="s">
        <v>85</v>
      </c>
      <c r="D52" s="119" t="s">
        <v>6</v>
      </c>
      <c r="E52" s="119"/>
      <c r="F52" s="120"/>
      <c r="G52" s="33"/>
      <c r="H52" s="33"/>
      <c r="I52" s="33"/>
      <c r="J52" s="33"/>
      <c r="K52" s="33"/>
      <c r="L52" s="28"/>
      <c r="M52" s="28"/>
      <c r="N52" s="28"/>
      <c r="O52" s="28"/>
    </row>
    <row r="53" spans="1:16" ht="35.1" customHeight="1" x14ac:dyDescent="0.25">
      <c r="C53" s="35" t="s">
        <v>33</v>
      </c>
      <c r="D53" s="119" t="s">
        <v>6</v>
      </c>
      <c r="E53" s="119"/>
      <c r="F53" s="120"/>
      <c r="G53" s="33"/>
      <c r="H53" s="33"/>
      <c r="I53" s="33"/>
      <c r="J53" s="33"/>
      <c r="K53" s="33"/>
      <c r="L53" s="28"/>
      <c r="M53" s="28"/>
      <c r="N53" s="28"/>
      <c r="O53" s="28"/>
    </row>
    <row r="54" spans="1:16" ht="35.1" customHeight="1" x14ac:dyDescent="0.25">
      <c r="C54" s="35" t="s">
        <v>86</v>
      </c>
      <c r="D54" s="119" t="s">
        <v>6</v>
      </c>
      <c r="E54" s="119"/>
      <c r="F54" s="120"/>
      <c r="G54" s="33"/>
      <c r="H54" s="33"/>
      <c r="I54" s="33"/>
      <c r="J54" s="33"/>
      <c r="K54" s="33"/>
      <c r="L54" s="28"/>
      <c r="M54" s="28"/>
      <c r="N54" s="28"/>
      <c r="O54" s="28"/>
    </row>
    <row r="55" spans="1:16" ht="35.1" customHeight="1" x14ac:dyDescent="0.25">
      <c r="C55" s="35" t="s">
        <v>201</v>
      </c>
      <c r="D55" s="119" t="s">
        <v>6</v>
      </c>
      <c r="E55" s="119"/>
      <c r="F55" s="120"/>
      <c r="G55" s="33"/>
      <c r="H55" s="33"/>
      <c r="I55" s="33"/>
      <c r="J55" s="33"/>
      <c r="K55" s="33"/>
      <c r="L55" s="28"/>
      <c r="M55" s="28"/>
      <c r="N55" s="28"/>
      <c r="O55" s="28"/>
    </row>
    <row r="56" spans="1:16" ht="35.1" customHeight="1" x14ac:dyDescent="0.25">
      <c r="C56" s="35" t="s">
        <v>66</v>
      </c>
      <c r="D56" s="119" t="s">
        <v>6</v>
      </c>
      <c r="E56" s="119"/>
      <c r="F56" s="120"/>
      <c r="G56" s="33"/>
      <c r="H56" s="33"/>
      <c r="I56" s="33"/>
      <c r="J56" s="33"/>
      <c r="K56" s="33"/>
      <c r="L56" s="28"/>
      <c r="M56" s="28"/>
      <c r="N56" s="28"/>
      <c r="O56" s="28"/>
    </row>
    <row r="57" spans="1:16" s="54" customFormat="1" ht="35.25" customHeight="1" thickBot="1" x14ac:dyDescent="0.3">
      <c r="A57" s="2"/>
      <c r="B57" s="2"/>
      <c r="C57" s="65" t="s">
        <v>67</v>
      </c>
      <c r="D57" s="121" t="s">
        <v>6</v>
      </c>
      <c r="E57" s="121"/>
      <c r="F57" s="122"/>
      <c r="G57" s="33"/>
      <c r="H57" s="33"/>
      <c r="I57" s="33"/>
      <c r="J57" s="33"/>
      <c r="K57" s="33"/>
      <c r="L57" s="28"/>
      <c r="M57" s="28"/>
      <c r="N57" s="28"/>
      <c r="O57" s="28"/>
    </row>
    <row r="58" spans="1:16" customFormat="1" ht="27" customHeight="1" x14ac:dyDescent="0.25">
      <c r="A58" s="51"/>
      <c r="B58" s="51"/>
      <c r="C58" s="51"/>
      <c r="D58" s="51"/>
      <c r="E58" s="52"/>
      <c r="F58" s="52"/>
      <c r="G58" s="53"/>
      <c r="H58" s="53"/>
      <c r="I58" s="53"/>
      <c r="J58" s="53"/>
      <c r="K58" s="53"/>
      <c r="L58" s="53"/>
      <c r="M58" s="53"/>
      <c r="N58" s="53"/>
      <c r="O58" s="53"/>
      <c r="P58" s="55"/>
    </row>
  </sheetData>
  <sheetProtection formatRows="0" selectLockedCells="1"/>
  <mergeCells count="52">
    <mergeCell ref="D35:F35"/>
    <mergeCell ref="D43:F43"/>
    <mergeCell ref="D55:F55"/>
    <mergeCell ref="D45:F45"/>
    <mergeCell ref="D42:F42"/>
    <mergeCell ref="D44:F44"/>
    <mergeCell ref="D40:F40"/>
    <mergeCell ref="D41:F41"/>
    <mergeCell ref="D46:F46"/>
    <mergeCell ref="D47:F47"/>
    <mergeCell ref="D57:F57"/>
    <mergeCell ref="D54:F54"/>
    <mergeCell ref="D56:F56"/>
    <mergeCell ref="D51:F51"/>
    <mergeCell ref="D48:F48"/>
    <mergeCell ref="D53:F53"/>
    <mergeCell ref="D49:F49"/>
    <mergeCell ref="D50:F50"/>
    <mergeCell ref="D52:F52"/>
    <mergeCell ref="A5:C5"/>
    <mergeCell ref="C18:E18"/>
    <mergeCell ref="C10:D10"/>
    <mergeCell ref="C11:D11"/>
    <mergeCell ref="C12:D12"/>
    <mergeCell ref="C16:D16"/>
    <mergeCell ref="C13:D13"/>
    <mergeCell ref="C14:D14"/>
    <mergeCell ref="C15:D15"/>
    <mergeCell ref="D5:Q5"/>
    <mergeCell ref="A7:Q7"/>
    <mergeCell ref="A8:Q8"/>
    <mergeCell ref="A3:C3"/>
    <mergeCell ref="A4:C4"/>
    <mergeCell ref="A2:Q2"/>
    <mergeCell ref="D3:Q3"/>
    <mergeCell ref="D4:Q4"/>
    <mergeCell ref="D27:F27"/>
    <mergeCell ref="D39:F39"/>
    <mergeCell ref="D38:F38"/>
    <mergeCell ref="H18:I18"/>
    <mergeCell ref="H19:I19"/>
    <mergeCell ref="D31:F31"/>
    <mergeCell ref="D32:F32"/>
    <mergeCell ref="D33:F33"/>
    <mergeCell ref="H20:I20"/>
    <mergeCell ref="D26:F26"/>
    <mergeCell ref="D37:F37"/>
    <mergeCell ref="D30:F30"/>
    <mergeCell ref="D36:F36"/>
    <mergeCell ref="D29:F29"/>
    <mergeCell ref="D28:F28"/>
    <mergeCell ref="D34:F3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1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  <pageSetUpPr fitToPage="1"/>
  </sheetPr>
  <dimension ref="A1:Q35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8.85546875" style="2" customWidth="1"/>
    <col min="3" max="3" width="27.140625" style="2" customWidth="1"/>
    <col min="4" max="4" width="16.140625" style="2" customWidth="1"/>
    <col min="5" max="5" width="10.140625" style="2" customWidth="1"/>
    <col min="6" max="6" width="17.140625" style="2" customWidth="1"/>
    <col min="7" max="7" width="14" style="2" customWidth="1"/>
    <col min="8" max="8" width="9.5703125" style="2" customWidth="1"/>
    <col min="9" max="9" width="14" style="2" customWidth="1"/>
    <col min="10" max="10" width="22.28515625" style="2" customWidth="1"/>
    <col min="11" max="11" width="19" style="2" customWidth="1"/>
    <col min="12" max="12" width="26" style="2" customWidth="1"/>
    <col min="13" max="13" width="27.140625" style="2" customWidth="1"/>
    <col min="14" max="14" width="17.42578125" style="2" customWidth="1"/>
    <col min="15" max="15" width="20" style="2" customWidth="1"/>
    <col min="16" max="16" width="15.1406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210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x14ac:dyDescent="0.25">
      <c r="A11" s="101" t="s">
        <v>0</v>
      </c>
      <c r="B11" s="114" t="s">
        <v>190</v>
      </c>
      <c r="C11" s="165" t="s">
        <v>141</v>
      </c>
      <c r="D11" s="165"/>
      <c r="E11" s="102" t="s">
        <v>92</v>
      </c>
      <c r="F11" s="115">
        <v>35800</v>
      </c>
      <c r="G11" s="104"/>
      <c r="H11" s="105"/>
      <c r="I11" s="106">
        <f>G11*(H11+1)</f>
        <v>0</v>
      </c>
      <c r="J11" s="107">
        <f>F11*G11</f>
        <v>0</v>
      </c>
      <c r="K11" s="106">
        <f>F11*I11</f>
        <v>0</v>
      </c>
      <c r="L11" s="108"/>
      <c r="M11" s="109"/>
      <c r="N11" s="109"/>
      <c r="O11" s="109"/>
      <c r="P11" s="110"/>
      <c r="Q11" s="111"/>
    </row>
    <row r="12" spans="1:17" ht="45" customHeight="1" thickBot="1" x14ac:dyDescent="0.3">
      <c r="A12" s="23" t="s">
        <v>1</v>
      </c>
      <c r="B12" s="25" t="s">
        <v>191</v>
      </c>
      <c r="C12" s="166" t="s">
        <v>142</v>
      </c>
      <c r="D12" s="166"/>
      <c r="E12" s="27" t="s">
        <v>92</v>
      </c>
      <c r="F12" s="13">
        <v>75600</v>
      </c>
      <c r="G12" s="26"/>
      <c r="H12" s="15"/>
      <c r="I12" s="16">
        <f>G12*(H12+1)</f>
        <v>0</v>
      </c>
      <c r="J12" s="50">
        <f>F12*G12</f>
        <v>0</v>
      </c>
      <c r="K12" s="16">
        <f>F12*I12</f>
        <v>0</v>
      </c>
      <c r="L12" s="34"/>
      <c r="M12" s="14"/>
      <c r="N12" s="14"/>
      <c r="O12" s="14"/>
      <c r="P12" s="112"/>
      <c r="Q12" s="113"/>
    </row>
    <row r="13" spans="1:17" s="3" customFormat="1" ht="35.1" customHeight="1" thickBot="1" x14ac:dyDescent="0.3">
      <c r="A13" s="7"/>
      <c r="B13" s="7"/>
      <c r="C13" s="8"/>
      <c r="D13" s="9"/>
      <c r="E13" s="10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7" s="3" customFormat="1" ht="39" customHeight="1" thickBot="1" x14ac:dyDescent="0.3">
      <c r="A14" s="28"/>
      <c r="B14" s="28"/>
      <c r="C14" s="127" t="s">
        <v>183</v>
      </c>
      <c r="D14" s="128"/>
      <c r="E14" s="128"/>
      <c r="F14" s="43" t="s">
        <v>21</v>
      </c>
      <c r="G14" s="44"/>
      <c r="H14" s="129">
        <f>SUM(J11:J12)</f>
        <v>0</v>
      </c>
      <c r="I14" s="130"/>
      <c r="J14" s="28"/>
      <c r="K14" s="28"/>
      <c r="L14" s="7"/>
      <c r="M14" s="28"/>
      <c r="N14" s="28"/>
      <c r="O14" s="32"/>
    </row>
    <row r="15" spans="1:17" s="3" customFormat="1" ht="39" customHeight="1" x14ac:dyDescent="0.25">
      <c r="A15" s="28"/>
      <c r="B15" s="28"/>
      <c r="C15" s="28"/>
      <c r="D15" s="28"/>
      <c r="E15" s="28"/>
      <c r="F15" s="46" t="s">
        <v>9</v>
      </c>
      <c r="G15" s="47"/>
      <c r="H15" s="131">
        <f>H16-H14</f>
        <v>0</v>
      </c>
      <c r="I15" s="132"/>
      <c r="J15" s="28"/>
      <c r="K15" s="28"/>
      <c r="L15" s="28"/>
      <c r="M15" s="28"/>
      <c r="N15" s="28"/>
      <c r="O15" s="29"/>
    </row>
    <row r="16" spans="1:17" ht="39" customHeight="1" thickBot="1" x14ac:dyDescent="0.3">
      <c r="A16" s="28"/>
      <c r="B16" s="28"/>
      <c r="C16" s="28"/>
      <c r="D16" s="28"/>
      <c r="E16" s="28"/>
      <c r="F16" s="48" t="s">
        <v>22</v>
      </c>
      <c r="G16" s="49"/>
      <c r="H16" s="133">
        <f>SUM(K11:K12)</f>
        <v>0</v>
      </c>
      <c r="I16" s="134"/>
      <c r="J16" s="28"/>
      <c r="K16" s="28"/>
      <c r="L16" s="28"/>
      <c r="M16" s="28"/>
      <c r="N16" s="28"/>
      <c r="O16" s="29"/>
    </row>
    <row r="17" spans="1:15" ht="15.75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9"/>
    </row>
    <row r="19" spans="1:15" ht="24" customHeight="1" x14ac:dyDescent="0.25">
      <c r="A19" s="4"/>
      <c r="B19" s="4"/>
      <c r="C19" s="4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x14ac:dyDescent="0.25">
      <c r="A20" s="4"/>
      <c r="B20" s="4"/>
      <c r="C20" s="30" t="s">
        <v>10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24" customHeight="1" thickBot="1" x14ac:dyDescent="0.3">
      <c r="A21" s="4"/>
      <c r="B21" s="4"/>
      <c r="C21" s="30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42" customHeight="1" thickBot="1" x14ac:dyDescent="0.3">
      <c r="A22" s="4"/>
      <c r="B22" s="4"/>
      <c r="C22" s="66" t="s">
        <v>107</v>
      </c>
      <c r="D22" s="123" t="s">
        <v>20</v>
      </c>
      <c r="E22" s="123"/>
      <c r="F22" s="124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54.95" customHeight="1" x14ac:dyDescent="0.25">
      <c r="A23" s="4"/>
      <c r="B23" s="4"/>
      <c r="C23" s="38" t="s">
        <v>174</v>
      </c>
      <c r="D23" s="125" t="s">
        <v>6</v>
      </c>
      <c r="E23" s="125"/>
      <c r="F23" s="126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75" customHeight="1" x14ac:dyDescent="0.25">
      <c r="A24" s="4"/>
      <c r="B24" s="4"/>
      <c r="C24" s="35" t="s">
        <v>173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A25" s="4"/>
      <c r="B25" s="4"/>
      <c r="C25" s="40" t="s">
        <v>91</v>
      </c>
      <c r="D25" s="119" t="s">
        <v>6</v>
      </c>
      <c r="E25" s="119"/>
      <c r="F25" s="120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x14ac:dyDescent="0.25">
      <c r="A26" s="4"/>
      <c r="B26" s="4"/>
      <c r="C26" s="40" t="s">
        <v>60</v>
      </c>
      <c r="D26" s="119" t="s">
        <v>6</v>
      </c>
      <c r="E26" s="119"/>
      <c r="F26" s="120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35.1" customHeight="1" x14ac:dyDescent="0.25">
      <c r="A27" s="4"/>
      <c r="B27" s="4"/>
      <c r="C27" s="40" t="s">
        <v>106</v>
      </c>
      <c r="D27" s="119" t="s">
        <v>6</v>
      </c>
      <c r="E27" s="119"/>
      <c r="F27" s="120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35.1" customHeight="1" x14ac:dyDescent="0.25">
      <c r="C28" s="40" t="s">
        <v>160</v>
      </c>
      <c r="D28" s="119" t="s">
        <v>6</v>
      </c>
      <c r="E28" s="119"/>
      <c r="F28" s="120"/>
      <c r="G28" s="33"/>
      <c r="H28" s="33"/>
      <c r="I28" s="33"/>
      <c r="J28" s="33"/>
      <c r="K28" s="33"/>
      <c r="L28" s="28"/>
      <c r="M28" s="28"/>
      <c r="N28" s="28"/>
      <c r="O28" s="28"/>
    </row>
    <row r="29" spans="1:15" ht="35.1" customHeight="1" x14ac:dyDescent="0.25">
      <c r="C29" s="35" t="s">
        <v>43</v>
      </c>
      <c r="D29" s="119" t="s">
        <v>6</v>
      </c>
      <c r="E29" s="119"/>
      <c r="F29" s="120"/>
      <c r="G29" s="33"/>
      <c r="H29" s="33"/>
      <c r="I29" s="33"/>
      <c r="J29" s="33"/>
      <c r="K29" s="33"/>
      <c r="L29" s="28"/>
      <c r="M29" s="28"/>
      <c r="N29" s="28"/>
      <c r="O29" s="28"/>
    </row>
    <row r="30" spans="1:15" ht="35.1" customHeight="1" x14ac:dyDescent="0.25">
      <c r="C30" s="35" t="s">
        <v>27</v>
      </c>
      <c r="D30" s="119" t="s">
        <v>6</v>
      </c>
      <c r="E30" s="119"/>
      <c r="F30" s="120"/>
      <c r="G30" s="33"/>
      <c r="H30" s="33"/>
      <c r="I30" s="33"/>
      <c r="J30" s="33"/>
      <c r="K30" s="33"/>
      <c r="L30" s="28"/>
      <c r="M30" s="28"/>
      <c r="N30" s="28"/>
      <c r="O30" s="28"/>
    </row>
    <row r="31" spans="1:15" ht="35.1" customHeight="1" x14ac:dyDescent="0.25">
      <c r="C31" s="35" t="s">
        <v>158</v>
      </c>
      <c r="D31" s="119" t="s">
        <v>6</v>
      </c>
      <c r="E31" s="119"/>
      <c r="F31" s="120"/>
      <c r="G31" s="33"/>
      <c r="H31" s="33"/>
      <c r="I31" s="33"/>
      <c r="J31" s="33"/>
      <c r="K31" s="33"/>
      <c r="L31" s="28"/>
      <c r="M31" s="28"/>
      <c r="N31" s="28"/>
      <c r="O31" s="28"/>
    </row>
    <row r="32" spans="1:15" ht="35.1" customHeight="1" x14ac:dyDescent="0.25">
      <c r="C32" s="35" t="s">
        <v>159</v>
      </c>
      <c r="D32" s="119" t="s">
        <v>6</v>
      </c>
      <c r="E32" s="119"/>
      <c r="F32" s="120"/>
      <c r="G32" s="33"/>
      <c r="H32" s="33"/>
      <c r="I32" s="33"/>
      <c r="J32" s="33"/>
      <c r="K32" s="33"/>
      <c r="L32" s="28"/>
      <c r="M32" s="28"/>
      <c r="N32" s="28"/>
      <c r="O32" s="28"/>
    </row>
    <row r="33" spans="1:15" ht="35.1" customHeight="1" x14ac:dyDescent="0.25">
      <c r="C33" s="35" t="s">
        <v>89</v>
      </c>
      <c r="D33" s="119" t="s">
        <v>6</v>
      </c>
      <c r="E33" s="119"/>
      <c r="F33" s="120"/>
      <c r="G33" s="33"/>
      <c r="H33" s="33"/>
      <c r="I33" s="33"/>
      <c r="J33" s="33"/>
      <c r="K33" s="33"/>
      <c r="L33" s="28"/>
      <c r="M33" s="28"/>
      <c r="N33" s="28"/>
      <c r="O33" s="28"/>
    </row>
    <row r="34" spans="1:15" ht="35.1" customHeight="1" thickBot="1" x14ac:dyDescent="0.3">
      <c r="C34" s="39" t="s">
        <v>44</v>
      </c>
      <c r="D34" s="121" t="s">
        <v>6</v>
      </c>
      <c r="E34" s="121"/>
      <c r="F34" s="122"/>
      <c r="G34" s="33"/>
      <c r="H34" s="33"/>
      <c r="I34" s="33"/>
      <c r="J34" s="33"/>
      <c r="K34" s="33"/>
      <c r="L34" s="28"/>
      <c r="M34" s="28"/>
      <c r="N34" s="28"/>
      <c r="O34" s="28"/>
    </row>
    <row r="35" spans="1:15" s="54" customFormat="1" ht="13.5" customHeight="1" x14ac:dyDescent="0.25">
      <c r="A35" s="51"/>
      <c r="B35" s="51"/>
      <c r="C35" s="51"/>
      <c r="D35" s="51"/>
      <c r="E35" s="52"/>
      <c r="F35" s="52"/>
      <c r="G35" s="53"/>
      <c r="H35" s="53"/>
      <c r="I35" s="53"/>
      <c r="J35" s="53"/>
      <c r="K35" s="53"/>
      <c r="L35" s="53"/>
      <c r="M35" s="53"/>
      <c r="N35" s="53"/>
      <c r="O35" s="53"/>
    </row>
  </sheetData>
  <sheetProtection formatRows="0" selectLockedCells="1"/>
  <mergeCells count="29">
    <mergeCell ref="D25:F25"/>
    <mergeCell ref="A3:C3"/>
    <mergeCell ref="A4:C4"/>
    <mergeCell ref="A5:C5"/>
    <mergeCell ref="A2:Q2"/>
    <mergeCell ref="D3:Q3"/>
    <mergeCell ref="D4:Q4"/>
    <mergeCell ref="D5:Q5"/>
    <mergeCell ref="C14:E14"/>
    <mergeCell ref="H14:I14"/>
    <mergeCell ref="C12:D12"/>
    <mergeCell ref="C10:D10"/>
    <mergeCell ref="C11:D11"/>
    <mergeCell ref="D24:F24"/>
    <mergeCell ref="A7:Q7"/>
    <mergeCell ref="A8:Q8"/>
    <mergeCell ref="D29:F29"/>
    <mergeCell ref="D34:F34"/>
    <mergeCell ref="D30:F30"/>
    <mergeCell ref="D33:F33"/>
    <mergeCell ref="H15:I15"/>
    <mergeCell ref="H16:I16"/>
    <mergeCell ref="D22:F22"/>
    <mergeCell ref="D28:F28"/>
    <mergeCell ref="D26:F26"/>
    <mergeCell ref="D27:F27"/>
    <mergeCell ref="D23:F23"/>
    <mergeCell ref="D31:F31"/>
    <mergeCell ref="D32:F3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3" fitToHeight="0" orientation="landscape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A1:Q32"/>
  <sheetViews>
    <sheetView showGridLines="0" zoomScale="90" zoomScaleNormal="90" workbookViewId="0">
      <selection activeCell="H15" sqref="H15:I15"/>
    </sheetView>
  </sheetViews>
  <sheetFormatPr defaultColWidth="9.140625" defaultRowHeight="15" x14ac:dyDescent="0.25"/>
  <cols>
    <col min="1" max="1" width="4.42578125" style="2" customWidth="1"/>
    <col min="2" max="2" width="9.28515625" style="2" customWidth="1"/>
    <col min="3" max="3" width="29.42578125" style="2" customWidth="1"/>
    <col min="4" max="4" width="12.85546875" style="2" customWidth="1"/>
    <col min="5" max="5" width="10.140625" style="2" customWidth="1"/>
    <col min="6" max="6" width="18.42578125" style="2" customWidth="1"/>
    <col min="7" max="7" width="14" style="2" customWidth="1"/>
    <col min="8" max="8" width="9.5703125" style="2" customWidth="1"/>
    <col min="9" max="9" width="14" style="2" customWidth="1"/>
    <col min="10" max="10" width="22" style="2" customWidth="1"/>
    <col min="11" max="11" width="16.5703125" style="2" customWidth="1"/>
    <col min="12" max="12" width="26" style="2" customWidth="1"/>
    <col min="13" max="13" width="27.140625" style="2" customWidth="1"/>
    <col min="14" max="14" width="17.42578125" style="2" customWidth="1"/>
    <col min="15" max="15" width="20" style="2" customWidth="1"/>
    <col min="16" max="16" width="15.1406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185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thickBot="1" x14ac:dyDescent="0.3">
      <c r="A11" s="76" t="s">
        <v>0</v>
      </c>
      <c r="B11" s="94" t="s">
        <v>192</v>
      </c>
      <c r="C11" s="164" t="s">
        <v>45</v>
      </c>
      <c r="D11" s="164"/>
      <c r="E11" s="77" t="s">
        <v>92</v>
      </c>
      <c r="F11" s="95">
        <v>715800</v>
      </c>
      <c r="G11" s="96"/>
      <c r="H11" s="97"/>
      <c r="I11" s="98">
        <f t="shared" ref="I11" si="0">G11*(H11+1)</f>
        <v>0</v>
      </c>
      <c r="J11" s="81">
        <f t="shared" ref="J11" si="1">F11*G11</f>
        <v>0</v>
      </c>
      <c r="K11" s="98">
        <f t="shared" ref="K11" si="2">F11*I11</f>
        <v>0</v>
      </c>
      <c r="L11" s="99"/>
      <c r="M11" s="100"/>
      <c r="N11" s="100"/>
      <c r="O11" s="100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184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24" customHeight="1" x14ac:dyDescent="0.25">
      <c r="A16" s="4"/>
      <c r="B16" s="4"/>
      <c r="C16" s="4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24" customHeight="1" x14ac:dyDescent="0.25">
      <c r="A18" s="4"/>
      <c r="B18" s="4"/>
      <c r="C18" s="30" t="s">
        <v>10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thickBot="1" x14ac:dyDescent="0.3">
      <c r="A19" s="4"/>
      <c r="B19" s="4"/>
      <c r="C19" s="30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42" customHeight="1" thickBot="1" x14ac:dyDescent="0.3">
      <c r="A20" s="4"/>
      <c r="B20" s="4"/>
      <c r="C20" s="66" t="s">
        <v>108</v>
      </c>
      <c r="D20" s="123" t="s">
        <v>20</v>
      </c>
      <c r="E20" s="123"/>
      <c r="F20" s="124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54.95" customHeight="1" x14ac:dyDescent="0.25">
      <c r="A21" s="4"/>
      <c r="B21" s="4"/>
      <c r="C21" s="38" t="s">
        <v>174</v>
      </c>
      <c r="D21" s="125" t="s">
        <v>6</v>
      </c>
      <c r="E21" s="125"/>
      <c r="F21" s="126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75" customHeight="1" x14ac:dyDescent="0.25">
      <c r="A22" s="4"/>
      <c r="B22" s="4"/>
      <c r="C22" s="35" t="s">
        <v>173</v>
      </c>
      <c r="D22" s="119" t="s">
        <v>6</v>
      </c>
      <c r="E22" s="119"/>
      <c r="F22" s="120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35.1" customHeight="1" x14ac:dyDescent="0.25">
      <c r="A23" s="4"/>
      <c r="B23" s="4"/>
      <c r="C23" s="40" t="s">
        <v>69</v>
      </c>
      <c r="D23" s="119" t="s">
        <v>6</v>
      </c>
      <c r="E23" s="119"/>
      <c r="F23" s="120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5.1" customHeight="1" x14ac:dyDescent="0.25">
      <c r="A24" s="4"/>
      <c r="B24" s="4"/>
      <c r="C24" s="40" t="s">
        <v>61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A25" s="4"/>
      <c r="B25" s="4"/>
      <c r="C25" s="40" t="s">
        <v>62</v>
      </c>
      <c r="D25" s="119" t="s">
        <v>6</v>
      </c>
      <c r="E25" s="119"/>
      <c r="F25" s="120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x14ac:dyDescent="0.25">
      <c r="A26" s="4"/>
      <c r="B26" s="4"/>
      <c r="C26" s="40" t="s">
        <v>162</v>
      </c>
      <c r="D26" s="119" t="s">
        <v>6</v>
      </c>
      <c r="E26" s="119"/>
      <c r="F26" s="120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35.1" customHeight="1" x14ac:dyDescent="0.25">
      <c r="C27" s="40" t="s">
        <v>46</v>
      </c>
      <c r="D27" s="119" t="s">
        <v>6</v>
      </c>
      <c r="E27" s="119"/>
      <c r="F27" s="120"/>
      <c r="G27" s="33"/>
      <c r="H27" s="33"/>
      <c r="I27" s="33"/>
      <c r="J27" s="33"/>
      <c r="K27" s="33"/>
      <c r="L27" s="28"/>
      <c r="M27" s="28"/>
      <c r="N27" s="28"/>
      <c r="O27" s="28"/>
    </row>
    <row r="28" spans="1:15" ht="35.1" customHeight="1" x14ac:dyDescent="0.25">
      <c r="C28" s="35" t="s">
        <v>90</v>
      </c>
      <c r="D28" s="119" t="s">
        <v>6</v>
      </c>
      <c r="E28" s="119"/>
      <c r="F28" s="120"/>
      <c r="G28" s="33"/>
      <c r="H28" s="33"/>
      <c r="I28" s="33"/>
      <c r="J28" s="33"/>
      <c r="K28" s="33"/>
      <c r="L28" s="28"/>
      <c r="M28" s="28"/>
      <c r="N28" s="28"/>
      <c r="O28" s="28"/>
    </row>
    <row r="29" spans="1:15" ht="35.1" customHeight="1" x14ac:dyDescent="0.25">
      <c r="C29" s="35" t="s">
        <v>47</v>
      </c>
      <c r="D29" s="119" t="s">
        <v>6</v>
      </c>
      <c r="E29" s="119"/>
      <c r="F29" s="120"/>
      <c r="G29" s="33"/>
      <c r="H29" s="33"/>
      <c r="I29" s="33"/>
      <c r="J29" s="33"/>
      <c r="K29" s="33"/>
      <c r="L29" s="28"/>
      <c r="M29" s="28"/>
      <c r="N29" s="28"/>
      <c r="O29" s="28"/>
    </row>
    <row r="30" spans="1:15" ht="35.1" customHeight="1" x14ac:dyDescent="0.25">
      <c r="C30" s="35" t="s">
        <v>48</v>
      </c>
      <c r="D30" s="119" t="s">
        <v>6</v>
      </c>
      <c r="E30" s="119"/>
      <c r="F30" s="120"/>
      <c r="G30" s="33"/>
      <c r="H30" s="33"/>
      <c r="I30" s="33"/>
      <c r="J30" s="33"/>
      <c r="K30" s="33"/>
      <c r="L30" s="28"/>
      <c r="M30" s="28"/>
      <c r="N30" s="28"/>
      <c r="O30" s="28"/>
    </row>
    <row r="31" spans="1:15" ht="35.1" customHeight="1" thickBot="1" x14ac:dyDescent="0.3">
      <c r="C31" s="65" t="s">
        <v>161</v>
      </c>
      <c r="D31" s="121" t="s">
        <v>6</v>
      </c>
      <c r="E31" s="121"/>
      <c r="F31" s="122"/>
      <c r="G31" s="33"/>
      <c r="H31" s="33"/>
      <c r="I31" s="33"/>
      <c r="J31" s="33"/>
      <c r="K31" s="33"/>
      <c r="L31" s="28"/>
      <c r="M31" s="28"/>
      <c r="N31" s="28"/>
      <c r="O31" s="28"/>
    </row>
    <row r="32" spans="1:15" s="54" customFormat="1" ht="13.5" customHeight="1" x14ac:dyDescent="0.25">
      <c r="A32" s="51"/>
      <c r="B32" s="51"/>
      <c r="C32" s="51"/>
      <c r="D32" s="51"/>
      <c r="E32" s="52"/>
      <c r="F32" s="52"/>
      <c r="G32" s="53"/>
      <c r="H32" s="53"/>
      <c r="I32" s="53"/>
      <c r="J32" s="53"/>
      <c r="K32" s="53"/>
      <c r="L32" s="53"/>
      <c r="M32" s="53"/>
      <c r="N32" s="53"/>
      <c r="O32" s="53"/>
    </row>
  </sheetData>
  <sheetProtection formatRows="0" selectLockedCells="1"/>
  <mergeCells count="27">
    <mergeCell ref="A2:Q2"/>
    <mergeCell ref="D3:Q3"/>
    <mergeCell ref="D4:Q4"/>
    <mergeCell ref="D5:Q5"/>
    <mergeCell ref="A7:Q7"/>
    <mergeCell ref="A3:C3"/>
    <mergeCell ref="H13:I13"/>
    <mergeCell ref="H14:I14"/>
    <mergeCell ref="D20:F20"/>
    <mergeCell ref="D27:F27"/>
    <mergeCell ref="D21:F21"/>
    <mergeCell ref="D25:F25"/>
    <mergeCell ref="D24:F24"/>
    <mergeCell ref="D26:F26"/>
    <mergeCell ref="H15:I15"/>
    <mergeCell ref="C13:E13"/>
    <mergeCell ref="D23:F23"/>
    <mergeCell ref="D22:F22"/>
    <mergeCell ref="C11:D11"/>
    <mergeCell ref="A4:C4"/>
    <mergeCell ref="A5:C5"/>
    <mergeCell ref="C10:D10"/>
    <mergeCell ref="D31:F31"/>
    <mergeCell ref="D29:F29"/>
    <mergeCell ref="D30:F30"/>
    <mergeCell ref="D28:F28"/>
    <mergeCell ref="A8:Q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59999389629810485"/>
    <pageSetUpPr fitToPage="1"/>
  </sheetPr>
  <dimension ref="A1:Q29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8.28515625" style="2" customWidth="1"/>
    <col min="3" max="3" width="27.85546875" style="2" customWidth="1"/>
    <col min="4" max="4" width="16.140625" style="2" customWidth="1"/>
    <col min="5" max="5" width="10.140625" style="2" customWidth="1"/>
    <col min="6" max="6" width="15.85546875" style="2" customWidth="1"/>
    <col min="7" max="7" width="14" style="2" customWidth="1"/>
    <col min="8" max="8" width="9.5703125" style="2" customWidth="1"/>
    <col min="9" max="9" width="14" style="2" customWidth="1"/>
    <col min="10" max="10" width="20.5703125" style="2" customWidth="1"/>
    <col min="11" max="11" width="18.28515625" style="2" customWidth="1"/>
    <col min="12" max="12" width="26" style="2" customWidth="1"/>
    <col min="13" max="13" width="27.140625" style="2" customWidth="1"/>
    <col min="14" max="14" width="17.42578125" style="2" customWidth="1"/>
    <col min="15" max="15" width="20" style="2" customWidth="1"/>
    <col min="16" max="16" width="15.1406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209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x14ac:dyDescent="0.25">
      <c r="A11" s="101" t="s">
        <v>0</v>
      </c>
      <c r="B11" s="114">
        <v>176378</v>
      </c>
      <c r="C11" s="165" t="s">
        <v>49</v>
      </c>
      <c r="D11" s="165"/>
      <c r="E11" s="102" t="s">
        <v>92</v>
      </c>
      <c r="F11" s="115">
        <v>65600</v>
      </c>
      <c r="G11" s="104"/>
      <c r="H11" s="105"/>
      <c r="I11" s="106">
        <f t="shared" ref="I11" si="0">G11*(H11+1)</f>
        <v>0</v>
      </c>
      <c r="J11" s="107">
        <f t="shared" ref="J11" si="1">F11*G11</f>
        <v>0</v>
      </c>
      <c r="K11" s="106">
        <f t="shared" ref="K11" si="2">F11*I11</f>
        <v>0</v>
      </c>
      <c r="L11" s="108"/>
      <c r="M11" s="109"/>
      <c r="N11" s="109"/>
      <c r="O11" s="109"/>
      <c r="P11" s="110"/>
      <c r="Q11" s="111"/>
    </row>
    <row r="12" spans="1:17" ht="45" customHeight="1" thickBot="1" x14ac:dyDescent="0.3">
      <c r="A12" s="23" t="s">
        <v>1</v>
      </c>
      <c r="B12" s="25" t="s">
        <v>163</v>
      </c>
      <c r="C12" s="166" t="s">
        <v>50</v>
      </c>
      <c r="D12" s="166"/>
      <c r="E12" s="27" t="s">
        <v>92</v>
      </c>
      <c r="F12" s="13">
        <v>18000</v>
      </c>
      <c r="G12" s="26"/>
      <c r="H12" s="15"/>
      <c r="I12" s="16">
        <f t="shared" ref="I12" si="3">G12*(H12+1)</f>
        <v>0</v>
      </c>
      <c r="J12" s="50">
        <f t="shared" ref="J12" si="4">F12*G12</f>
        <v>0</v>
      </c>
      <c r="K12" s="16">
        <f t="shared" ref="K12" si="5">F12*I12</f>
        <v>0</v>
      </c>
      <c r="L12" s="34"/>
      <c r="M12" s="14"/>
      <c r="N12" s="14"/>
      <c r="O12" s="14"/>
      <c r="P12" s="112"/>
      <c r="Q12" s="113"/>
    </row>
    <row r="13" spans="1:17" s="3" customFormat="1" ht="35.1" customHeight="1" thickBot="1" x14ac:dyDescent="0.3">
      <c r="A13" s="7"/>
      <c r="B13" s="7"/>
      <c r="C13" s="8"/>
      <c r="D13" s="9"/>
      <c r="E13" s="10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7" s="3" customFormat="1" ht="39" customHeight="1" thickBot="1" x14ac:dyDescent="0.3">
      <c r="A14" s="28"/>
      <c r="B14" s="28"/>
      <c r="C14" s="127" t="s">
        <v>186</v>
      </c>
      <c r="D14" s="128"/>
      <c r="E14" s="128"/>
      <c r="F14" s="43" t="s">
        <v>21</v>
      </c>
      <c r="G14" s="44"/>
      <c r="H14" s="129">
        <f>SUM(J11:J12)</f>
        <v>0</v>
      </c>
      <c r="I14" s="130"/>
      <c r="J14" s="28"/>
      <c r="K14" s="28"/>
      <c r="L14" s="7"/>
      <c r="M14" s="28"/>
      <c r="N14" s="28"/>
      <c r="O14" s="32"/>
    </row>
    <row r="15" spans="1:17" s="3" customFormat="1" ht="39" customHeight="1" x14ac:dyDescent="0.25">
      <c r="A15" s="28"/>
      <c r="B15" s="28"/>
      <c r="C15" s="28"/>
      <c r="D15" s="28"/>
      <c r="E15" s="28"/>
      <c r="F15" s="46" t="s">
        <v>9</v>
      </c>
      <c r="G15" s="47"/>
      <c r="H15" s="131">
        <f>H16-H14</f>
        <v>0</v>
      </c>
      <c r="I15" s="132"/>
      <c r="J15" s="28"/>
      <c r="K15" s="28"/>
      <c r="L15" s="28"/>
      <c r="M15" s="28"/>
      <c r="N15" s="28"/>
      <c r="O15" s="29"/>
    </row>
    <row r="16" spans="1:17" ht="39" customHeight="1" thickBot="1" x14ac:dyDescent="0.3">
      <c r="A16" s="28"/>
      <c r="B16" s="28"/>
      <c r="C16" s="28"/>
      <c r="D16" s="28"/>
      <c r="E16" s="28"/>
      <c r="F16" s="48" t="s">
        <v>22</v>
      </c>
      <c r="G16" s="49"/>
      <c r="H16" s="133">
        <f>SUM(K11:K12)</f>
        <v>0</v>
      </c>
      <c r="I16" s="134"/>
      <c r="J16" s="28"/>
      <c r="K16" s="28"/>
      <c r="L16" s="28"/>
      <c r="M16" s="28"/>
      <c r="N16" s="28"/>
      <c r="O16" s="29"/>
    </row>
    <row r="17" spans="1:15" ht="15.75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9"/>
    </row>
    <row r="19" spans="1:15" ht="24" customHeight="1" x14ac:dyDescent="0.25">
      <c r="A19" s="4"/>
      <c r="B19" s="4"/>
      <c r="C19" s="4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x14ac:dyDescent="0.25">
      <c r="A20" s="4"/>
      <c r="B20" s="4"/>
      <c r="C20" s="30" t="s">
        <v>10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24" customHeight="1" thickBot="1" x14ac:dyDescent="0.3">
      <c r="A21" s="4"/>
      <c r="B21" s="4"/>
      <c r="C21" s="30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42" customHeight="1" thickBot="1" x14ac:dyDescent="0.3">
      <c r="A22" s="4"/>
      <c r="B22" s="4"/>
      <c r="C22" s="66" t="s">
        <v>51</v>
      </c>
      <c r="D22" s="123" t="s">
        <v>20</v>
      </c>
      <c r="E22" s="123"/>
      <c r="F22" s="124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54.95" customHeight="1" x14ac:dyDescent="0.25">
      <c r="A23" s="4"/>
      <c r="B23" s="4"/>
      <c r="C23" s="38" t="s">
        <v>174</v>
      </c>
      <c r="D23" s="125" t="s">
        <v>6</v>
      </c>
      <c r="E23" s="125"/>
      <c r="F23" s="126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75" customHeight="1" x14ac:dyDescent="0.25">
      <c r="A24" s="4"/>
      <c r="B24" s="4"/>
      <c r="C24" s="35" t="s">
        <v>173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C25" s="40" t="s">
        <v>44</v>
      </c>
      <c r="D25" s="119" t="s">
        <v>6</v>
      </c>
      <c r="E25" s="119"/>
      <c r="F25" s="120"/>
      <c r="G25" s="33"/>
      <c r="H25" s="33"/>
      <c r="I25" s="33"/>
      <c r="J25" s="33"/>
      <c r="K25" s="33"/>
      <c r="L25" s="28"/>
      <c r="M25" s="28"/>
      <c r="N25" s="28"/>
      <c r="O25" s="28"/>
    </row>
    <row r="26" spans="1:15" ht="35.1" customHeight="1" x14ac:dyDescent="0.25">
      <c r="C26" s="40" t="s">
        <v>52</v>
      </c>
      <c r="D26" s="119" t="s">
        <v>6</v>
      </c>
      <c r="E26" s="119"/>
      <c r="F26" s="120"/>
      <c r="G26" s="33"/>
      <c r="H26" s="33"/>
      <c r="I26" s="33"/>
      <c r="J26" s="33"/>
      <c r="K26" s="33"/>
      <c r="L26" s="28"/>
      <c r="M26" s="28"/>
      <c r="N26" s="28"/>
      <c r="O26" s="28"/>
    </row>
    <row r="27" spans="1:15" ht="35.1" customHeight="1" x14ac:dyDescent="0.25">
      <c r="C27" s="40" t="s">
        <v>164</v>
      </c>
      <c r="D27" s="119" t="s">
        <v>6</v>
      </c>
      <c r="E27" s="119"/>
      <c r="F27" s="120"/>
      <c r="G27" s="33"/>
      <c r="H27" s="33"/>
      <c r="I27" s="33"/>
      <c r="J27" s="33"/>
      <c r="K27" s="33"/>
      <c r="L27" s="28"/>
      <c r="M27" s="28"/>
      <c r="N27" s="28"/>
      <c r="O27" s="28"/>
    </row>
    <row r="28" spans="1:15" ht="35.1" customHeight="1" thickBot="1" x14ac:dyDescent="0.3">
      <c r="C28" s="68" t="s">
        <v>165</v>
      </c>
      <c r="D28" s="121" t="s">
        <v>6</v>
      </c>
      <c r="E28" s="121"/>
      <c r="F28" s="122"/>
      <c r="G28" s="33"/>
      <c r="H28" s="33"/>
      <c r="I28" s="33"/>
      <c r="J28" s="33"/>
      <c r="K28" s="33"/>
      <c r="L28" s="28"/>
      <c r="M28" s="28"/>
      <c r="N28" s="28"/>
      <c r="O28" s="28"/>
    </row>
    <row r="29" spans="1:15" s="54" customFormat="1" ht="21.75" customHeight="1" x14ac:dyDescent="0.25">
      <c r="A29" s="51"/>
      <c r="B29" s="51"/>
      <c r="C29" s="51"/>
      <c r="D29" s="51"/>
      <c r="E29" s="52"/>
      <c r="F29" s="52"/>
      <c r="G29" s="53"/>
      <c r="H29" s="53"/>
      <c r="I29" s="53"/>
      <c r="J29" s="53"/>
      <c r="K29" s="53"/>
      <c r="L29" s="53"/>
      <c r="M29" s="53"/>
      <c r="N29" s="53"/>
      <c r="O29" s="53"/>
    </row>
  </sheetData>
  <sheetProtection formatRows="0" selectLockedCells="1"/>
  <mergeCells count="23">
    <mergeCell ref="A5:C5"/>
    <mergeCell ref="A3:C3"/>
    <mergeCell ref="A4:C4"/>
    <mergeCell ref="A2:Q2"/>
    <mergeCell ref="D3:Q3"/>
    <mergeCell ref="D4:Q4"/>
    <mergeCell ref="D5:Q5"/>
    <mergeCell ref="A7:Q7"/>
    <mergeCell ref="A8:Q8"/>
    <mergeCell ref="C14:E14"/>
    <mergeCell ref="H14:I14"/>
    <mergeCell ref="C10:D10"/>
    <mergeCell ref="C11:D11"/>
    <mergeCell ref="C12:D12"/>
    <mergeCell ref="H15:I15"/>
    <mergeCell ref="H16:I16"/>
    <mergeCell ref="D28:F28"/>
    <mergeCell ref="D26:F26"/>
    <mergeCell ref="D27:F27"/>
    <mergeCell ref="D22:F22"/>
    <mergeCell ref="D25:F25"/>
    <mergeCell ref="D23:F23"/>
    <mergeCell ref="D24:F2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3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772F-3B68-480A-B5E6-A9B27F5ED7E2}">
  <sheetPr>
    <tabColor theme="7" tint="0.59999389629810485"/>
    <pageSetUpPr fitToPage="1"/>
  </sheetPr>
  <dimension ref="A1:Q34"/>
  <sheetViews>
    <sheetView showGridLines="0" zoomScale="90" zoomScaleNormal="90" workbookViewId="0">
      <selection activeCell="H15" sqref="H15:I15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0.28515625" style="2" customWidth="1"/>
    <col min="4" max="4" width="13.42578125" style="2" customWidth="1"/>
    <col min="5" max="5" width="14.42578125" style="2" customWidth="1"/>
    <col min="6" max="6" width="17.7109375" style="2" customWidth="1"/>
    <col min="7" max="7" width="14" style="2" customWidth="1"/>
    <col min="8" max="8" width="9.5703125" style="2" customWidth="1"/>
    <col min="9" max="9" width="14" style="2" customWidth="1"/>
    <col min="10" max="10" width="23.28515625" style="2" customWidth="1"/>
    <col min="11" max="11" width="19.85546875" style="2" customWidth="1"/>
    <col min="12" max="12" width="27.85546875" style="2" customWidth="1"/>
    <col min="13" max="13" width="22.140625" style="2" customWidth="1"/>
    <col min="14" max="14" width="15.85546875" style="2" customWidth="1"/>
    <col min="15" max="15" width="18.42578125" style="2" customWidth="1"/>
    <col min="16" max="16" width="16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111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75" customHeight="1" thickBot="1" x14ac:dyDescent="0.3">
      <c r="A11" s="76" t="s">
        <v>0</v>
      </c>
      <c r="B11" s="92" t="s">
        <v>114</v>
      </c>
      <c r="C11" s="136" t="s">
        <v>110</v>
      </c>
      <c r="D11" s="136"/>
      <c r="E11" s="77" t="s">
        <v>92</v>
      </c>
      <c r="F11" s="93">
        <v>8200</v>
      </c>
      <c r="G11" s="79"/>
      <c r="H11" s="80"/>
      <c r="I11" s="81">
        <f t="shared" ref="I11" si="0">G11*(H11+1)</f>
        <v>0</v>
      </c>
      <c r="J11" s="81">
        <f t="shared" ref="J11" si="1">F11*G11</f>
        <v>0</v>
      </c>
      <c r="K11" s="81">
        <f t="shared" ref="K11" si="2">F11*I11</f>
        <v>0</v>
      </c>
      <c r="L11" s="82"/>
      <c r="M11" s="83"/>
      <c r="N11" s="83"/>
      <c r="O11" s="83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41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112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30" t="s">
        <v>10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thickBot="1" x14ac:dyDescent="0.3">
      <c r="A20" s="4"/>
      <c r="B20" s="4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35.1" customHeight="1" thickBot="1" x14ac:dyDescent="0.3">
      <c r="C21" s="66" t="s">
        <v>113</v>
      </c>
      <c r="D21" s="123" t="s">
        <v>20</v>
      </c>
      <c r="E21" s="123"/>
      <c r="F21" s="124"/>
    </row>
    <row r="22" spans="1:15" ht="54.95" customHeight="1" x14ac:dyDescent="0.25">
      <c r="C22" s="38" t="s">
        <v>174</v>
      </c>
      <c r="D22" s="125" t="s">
        <v>6</v>
      </c>
      <c r="E22" s="125"/>
      <c r="F22" s="126"/>
      <c r="L22" s="56"/>
    </row>
    <row r="23" spans="1:15" ht="75" customHeight="1" x14ac:dyDescent="0.25">
      <c r="C23" s="35" t="s">
        <v>173</v>
      </c>
      <c r="D23" s="119" t="s">
        <v>6</v>
      </c>
      <c r="E23" s="119"/>
      <c r="F23" s="120"/>
      <c r="L23" s="56"/>
    </row>
    <row r="24" spans="1:15" ht="45.75" customHeight="1" x14ac:dyDescent="0.25">
      <c r="C24" s="40" t="s">
        <v>194</v>
      </c>
      <c r="D24" s="119" t="s">
        <v>6</v>
      </c>
      <c r="E24" s="119"/>
      <c r="F24" s="120"/>
      <c r="L24" s="56"/>
    </row>
    <row r="25" spans="1:15" ht="35.1" customHeight="1" x14ac:dyDescent="0.25">
      <c r="C25" s="40" t="s">
        <v>91</v>
      </c>
      <c r="D25" s="119" t="s">
        <v>6</v>
      </c>
      <c r="E25" s="119"/>
      <c r="F25" s="120"/>
      <c r="L25" s="56"/>
    </row>
    <row r="26" spans="1:15" ht="35.1" customHeight="1" x14ac:dyDescent="0.25">
      <c r="C26" s="35" t="s">
        <v>207</v>
      </c>
      <c r="D26" s="119" t="s">
        <v>6</v>
      </c>
      <c r="E26" s="119"/>
      <c r="F26" s="120"/>
      <c r="L26" s="57"/>
    </row>
    <row r="27" spans="1:15" ht="35.1" customHeight="1" x14ac:dyDescent="0.25">
      <c r="C27" s="35" t="s">
        <v>56</v>
      </c>
      <c r="D27" s="119" t="s">
        <v>6</v>
      </c>
      <c r="E27" s="119"/>
      <c r="F27" s="120"/>
      <c r="L27" s="57"/>
    </row>
    <row r="28" spans="1:15" ht="35.1" customHeight="1" x14ac:dyDescent="0.25">
      <c r="C28" s="35" t="s">
        <v>27</v>
      </c>
      <c r="D28" s="119" t="s">
        <v>6</v>
      </c>
      <c r="E28" s="119"/>
      <c r="F28" s="120"/>
      <c r="L28" s="57"/>
    </row>
    <row r="29" spans="1:15" ht="35.1" customHeight="1" x14ac:dyDescent="0.25">
      <c r="C29" s="35" t="s">
        <v>73</v>
      </c>
      <c r="D29" s="119" t="s">
        <v>6</v>
      </c>
      <c r="E29" s="119"/>
      <c r="F29" s="120"/>
      <c r="L29" s="57"/>
    </row>
    <row r="30" spans="1:15" ht="35.1" customHeight="1" x14ac:dyDescent="0.25">
      <c r="C30" s="35" t="s">
        <v>78</v>
      </c>
      <c r="D30" s="119" t="s">
        <v>6</v>
      </c>
      <c r="E30" s="119"/>
      <c r="F30" s="120"/>
      <c r="L30" s="57"/>
    </row>
    <row r="31" spans="1:15" ht="35.1" customHeight="1" x14ac:dyDescent="0.25">
      <c r="C31" s="35" t="s">
        <v>204</v>
      </c>
      <c r="D31" s="119" t="s">
        <v>6</v>
      </c>
      <c r="E31" s="119"/>
      <c r="F31" s="120"/>
      <c r="L31" s="57"/>
    </row>
    <row r="32" spans="1:15" ht="35.1" customHeight="1" x14ac:dyDescent="0.25">
      <c r="C32" s="35" t="s">
        <v>205</v>
      </c>
      <c r="D32" s="119" t="s">
        <v>6</v>
      </c>
      <c r="E32" s="119"/>
      <c r="F32" s="120"/>
      <c r="L32" s="57"/>
    </row>
    <row r="33" spans="1:15" ht="35.1" customHeight="1" thickBot="1" x14ac:dyDescent="0.3">
      <c r="C33" s="36" t="s">
        <v>208</v>
      </c>
      <c r="D33" s="121" t="s">
        <v>6</v>
      </c>
      <c r="E33" s="121"/>
      <c r="F33" s="122"/>
    </row>
    <row r="34" spans="1:15" s="54" customFormat="1" ht="13.5" customHeight="1" x14ac:dyDescent="0.25">
      <c r="A34" s="51"/>
      <c r="B34" s="51"/>
      <c r="C34" s="51"/>
      <c r="D34" s="51"/>
      <c r="E34" s="52"/>
      <c r="F34" s="52"/>
      <c r="G34" s="53"/>
      <c r="H34" s="53"/>
      <c r="I34" s="53"/>
      <c r="J34" s="53"/>
      <c r="K34" s="53"/>
      <c r="L34" s="53"/>
      <c r="M34" s="53"/>
      <c r="N34" s="53"/>
      <c r="O34" s="53"/>
    </row>
  </sheetData>
  <sheetProtection formatRows="0" selectLockedCells="1"/>
  <mergeCells count="28">
    <mergeCell ref="A3:C3"/>
    <mergeCell ref="A4:C4"/>
    <mergeCell ref="A2:Q2"/>
    <mergeCell ref="D3:Q3"/>
    <mergeCell ref="D4:Q4"/>
    <mergeCell ref="C10:D10"/>
    <mergeCell ref="C11:D11"/>
    <mergeCell ref="A5:C5"/>
    <mergeCell ref="D5:Q5"/>
    <mergeCell ref="A7:Q7"/>
    <mergeCell ref="A8:Q8"/>
    <mergeCell ref="D21:F21"/>
    <mergeCell ref="D22:F22"/>
    <mergeCell ref="D26:F26"/>
    <mergeCell ref="C13:E13"/>
    <mergeCell ref="H13:I13"/>
    <mergeCell ref="H14:I14"/>
    <mergeCell ref="H15:I15"/>
    <mergeCell ref="D25:F25"/>
    <mergeCell ref="D23:F23"/>
    <mergeCell ref="D24:F24"/>
    <mergeCell ref="D33:F33"/>
    <mergeCell ref="D27:F27"/>
    <mergeCell ref="D28:F28"/>
    <mergeCell ref="D29:F29"/>
    <mergeCell ref="D30:F30"/>
    <mergeCell ref="D31:F31"/>
    <mergeCell ref="D32:F3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26C37-1397-4F45-B925-FFD55057AA69}">
  <sheetPr>
    <tabColor theme="7" tint="0.59999389629810485"/>
    <pageSetUpPr fitToPage="1"/>
  </sheetPr>
  <dimension ref="A1:Q34"/>
  <sheetViews>
    <sheetView showGridLines="0" zoomScale="90" zoomScaleNormal="90" workbookViewId="0">
      <selection activeCell="H15" sqref="H15:I1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0.28515625" style="2" customWidth="1"/>
    <col min="4" max="4" width="13.42578125" style="2" customWidth="1"/>
    <col min="5" max="5" width="14.42578125" style="2" customWidth="1"/>
    <col min="6" max="6" width="17.7109375" style="2" customWidth="1"/>
    <col min="7" max="7" width="14" style="2" customWidth="1"/>
    <col min="8" max="8" width="9.5703125" style="2" customWidth="1"/>
    <col min="9" max="9" width="14" style="2" customWidth="1"/>
    <col min="10" max="10" width="23.28515625" style="2" customWidth="1"/>
    <col min="11" max="11" width="19.85546875" style="2" customWidth="1"/>
    <col min="12" max="12" width="27.85546875" style="2" customWidth="1"/>
    <col min="13" max="13" width="22.140625" style="2" customWidth="1"/>
    <col min="14" max="14" width="15.85546875" style="2" customWidth="1"/>
    <col min="15" max="15" width="18.42578125" style="2" customWidth="1"/>
    <col min="16" max="16" width="14.57031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117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75" customHeight="1" thickBot="1" x14ac:dyDescent="0.3">
      <c r="A11" s="76" t="s">
        <v>0</v>
      </c>
      <c r="B11" s="92" t="s">
        <v>119</v>
      </c>
      <c r="C11" s="136" t="s">
        <v>115</v>
      </c>
      <c r="D11" s="136"/>
      <c r="E11" s="77" t="s">
        <v>92</v>
      </c>
      <c r="F11" s="93">
        <v>223000</v>
      </c>
      <c r="G11" s="79"/>
      <c r="H11" s="80"/>
      <c r="I11" s="81">
        <f t="shared" ref="I11" si="0">G11*(H11+1)</f>
        <v>0</v>
      </c>
      <c r="J11" s="81">
        <f t="shared" ref="J11" si="1">F11*G11</f>
        <v>0</v>
      </c>
      <c r="K11" s="81">
        <f t="shared" ref="K11" si="2">F11*I11</f>
        <v>0</v>
      </c>
      <c r="L11" s="82"/>
      <c r="M11" s="83"/>
      <c r="N11" s="83"/>
      <c r="O11" s="83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41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116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30" t="s">
        <v>10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thickBot="1" x14ac:dyDescent="0.3">
      <c r="A20" s="4"/>
      <c r="B20" s="4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35.1" customHeight="1" thickBot="1" x14ac:dyDescent="0.3">
      <c r="C21" s="66" t="s">
        <v>118</v>
      </c>
      <c r="D21" s="123" t="s">
        <v>20</v>
      </c>
      <c r="E21" s="123"/>
      <c r="F21" s="124"/>
      <c r="J21" s="56"/>
    </row>
    <row r="22" spans="1:15" ht="54.95" customHeight="1" x14ac:dyDescent="0.25">
      <c r="C22" s="38" t="s">
        <v>174</v>
      </c>
      <c r="D22" s="125" t="s">
        <v>6</v>
      </c>
      <c r="E22" s="125"/>
      <c r="F22" s="126"/>
      <c r="J22" s="57"/>
    </row>
    <row r="23" spans="1:15" ht="75" customHeight="1" x14ac:dyDescent="0.25">
      <c r="C23" s="35" t="s">
        <v>173</v>
      </c>
      <c r="D23" s="119" t="s">
        <v>6</v>
      </c>
      <c r="E23" s="119"/>
      <c r="F23" s="120"/>
      <c r="J23" s="57"/>
    </row>
    <row r="24" spans="1:15" ht="51" customHeight="1" x14ac:dyDescent="0.25">
      <c r="C24" s="40" t="s">
        <v>194</v>
      </c>
      <c r="D24" s="119" t="s">
        <v>6</v>
      </c>
      <c r="E24" s="119"/>
      <c r="F24" s="120"/>
      <c r="J24" s="57"/>
    </row>
    <row r="25" spans="1:15" ht="35.1" customHeight="1" x14ac:dyDescent="0.25">
      <c r="C25" s="40" t="s">
        <v>91</v>
      </c>
      <c r="D25" s="119" t="s">
        <v>6</v>
      </c>
      <c r="E25" s="119"/>
      <c r="F25" s="120"/>
      <c r="J25" s="57"/>
    </row>
    <row r="26" spans="1:15" ht="35.1" customHeight="1" x14ac:dyDescent="0.25">
      <c r="C26" s="35" t="s">
        <v>26</v>
      </c>
      <c r="D26" s="119" t="s">
        <v>6</v>
      </c>
      <c r="E26" s="119"/>
      <c r="F26" s="120"/>
    </row>
    <row r="27" spans="1:15" ht="35.1" customHeight="1" x14ac:dyDescent="0.25">
      <c r="C27" s="35" t="s">
        <v>56</v>
      </c>
      <c r="D27" s="119" t="s">
        <v>6</v>
      </c>
      <c r="E27" s="119"/>
      <c r="F27" s="120"/>
      <c r="J27" s="57"/>
    </row>
    <row r="28" spans="1:15" ht="35.1" customHeight="1" x14ac:dyDescent="0.25">
      <c r="C28" s="35" t="s">
        <v>27</v>
      </c>
      <c r="D28" s="119" t="s">
        <v>6</v>
      </c>
      <c r="E28" s="119"/>
      <c r="F28" s="120"/>
      <c r="J28" s="57"/>
    </row>
    <row r="29" spans="1:15" ht="35.1" customHeight="1" x14ac:dyDescent="0.25">
      <c r="C29" s="35" t="s">
        <v>73</v>
      </c>
      <c r="D29" s="119" t="s">
        <v>6</v>
      </c>
      <c r="E29" s="119"/>
      <c r="F29" s="120"/>
      <c r="J29" s="57"/>
    </row>
    <row r="30" spans="1:15" ht="35.1" customHeight="1" x14ac:dyDescent="0.25">
      <c r="C30" s="35" t="s">
        <v>78</v>
      </c>
      <c r="D30" s="119" t="s">
        <v>6</v>
      </c>
      <c r="E30" s="119"/>
      <c r="F30" s="120"/>
      <c r="J30" s="57"/>
    </row>
    <row r="31" spans="1:15" ht="35.1" customHeight="1" x14ac:dyDescent="0.25">
      <c r="C31" s="35" t="s">
        <v>204</v>
      </c>
      <c r="D31" s="119" t="s">
        <v>6</v>
      </c>
      <c r="E31" s="119"/>
      <c r="F31" s="120"/>
      <c r="J31" s="57"/>
    </row>
    <row r="32" spans="1:15" ht="35.1" customHeight="1" x14ac:dyDescent="0.25">
      <c r="C32" s="35" t="s">
        <v>208</v>
      </c>
      <c r="D32" s="119" t="s">
        <v>6</v>
      </c>
      <c r="E32" s="119"/>
      <c r="F32" s="120"/>
      <c r="J32" s="57"/>
    </row>
    <row r="33" spans="1:15" ht="35.1" customHeight="1" thickBot="1" x14ac:dyDescent="0.3">
      <c r="C33" s="36" t="s">
        <v>54</v>
      </c>
      <c r="D33" s="121" t="s">
        <v>6</v>
      </c>
      <c r="E33" s="121"/>
      <c r="F33" s="122"/>
      <c r="J33" s="58"/>
    </row>
    <row r="34" spans="1:15" s="54" customFormat="1" ht="13.5" customHeight="1" x14ac:dyDescent="0.25">
      <c r="A34" s="51"/>
      <c r="B34" s="51"/>
      <c r="C34" s="51"/>
      <c r="D34" s="51"/>
      <c r="E34" s="52"/>
      <c r="F34" s="52"/>
      <c r="G34" s="53"/>
      <c r="H34" s="53"/>
      <c r="I34" s="53"/>
      <c r="J34" s="53"/>
      <c r="K34" s="53"/>
      <c r="L34" s="53"/>
      <c r="M34" s="53"/>
      <c r="N34" s="53"/>
      <c r="O34" s="53"/>
    </row>
  </sheetData>
  <sheetProtection formatRows="0" selectLockedCells="1"/>
  <mergeCells count="28">
    <mergeCell ref="A8:Q8"/>
    <mergeCell ref="C10:D10"/>
    <mergeCell ref="A3:C3"/>
    <mergeCell ref="A4:C4"/>
    <mergeCell ref="A5:C5"/>
    <mergeCell ref="A2:Q2"/>
    <mergeCell ref="D3:Q3"/>
    <mergeCell ref="D4:Q4"/>
    <mergeCell ref="D5:Q5"/>
    <mergeCell ref="A7:Q7"/>
    <mergeCell ref="C11:D11"/>
    <mergeCell ref="C13:E13"/>
    <mergeCell ref="H13:I13"/>
    <mergeCell ref="H14:I14"/>
    <mergeCell ref="H15:I15"/>
    <mergeCell ref="D30:F30"/>
    <mergeCell ref="D31:F31"/>
    <mergeCell ref="D32:F32"/>
    <mergeCell ref="D33:F33"/>
    <mergeCell ref="D21:F21"/>
    <mergeCell ref="D22:F22"/>
    <mergeCell ref="D26:F26"/>
    <mergeCell ref="D28:F28"/>
    <mergeCell ref="D29:F29"/>
    <mergeCell ref="D27:F27"/>
    <mergeCell ref="D25:F25"/>
    <mergeCell ref="D23:F23"/>
    <mergeCell ref="D24:F2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Q34"/>
  <sheetViews>
    <sheetView showGridLines="0" zoomScale="90" zoomScaleNormal="90" workbookViewId="0">
      <selection activeCell="H15" sqref="H15:I1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0.28515625" style="2" customWidth="1"/>
    <col min="4" max="4" width="13.42578125" style="2" customWidth="1"/>
    <col min="5" max="5" width="14.42578125" style="2" customWidth="1"/>
    <col min="6" max="6" width="17.7109375" style="2" customWidth="1"/>
    <col min="7" max="7" width="14" style="2" customWidth="1"/>
    <col min="8" max="8" width="9.5703125" style="2" customWidth="1"/>
    <col min="9" max="9" width="14" style="2" customWidth="1"/>
    <col min="10" max="10" width="23.28515625" style="2" customWidth="1"/>
    <col min="11" max="11" width="19.85546875" style="2" customWidth="1"/>
    <col min="12" max="12" width="27.85546875" style="2" customWidth="1"/>
    <col min="13" max="13" width="22.140625" style="2" customWidth="1"/>
    <col min="14" max="14" width="15.85546875" style="2" customWidth="1"/>
    <col min="15" max="15" width="18.42578125" style="2" customWidth="1"/>
    <col min="16" max="16" width="13.8554687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120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thickBot="1" x14ac:dyDescent="0.3">
      <c r="A11" s="76" t="s">
        <v>0</v>
      </c>
      <c r="B11" s="77">
        <v>179582</v>
      </c>
      <c r="C11" s="136" t="s">
        <v>121</v>
      </c>
      <c r="D11" s="136"/>
      <c r="E11" s="77" t="s">
        <v>92</v>
      </c>
      <c r="F11" s="93">
        <v>40000</v>
      </c>
      <c r="G11" s="79"/>
      <c r="H11" s="80"/>
      <c r="I11" s="81">
        <f t="shared" ref="I11" si="0">G11*(H11+1)</f>
        <v>0</v>
      </c>
      <c r="J11" s="81">
        <f t="shared" ref="J11" si="1">F11*G11</f>
        <v>0</v>
      </c>
      <c r="K11" s="81">
        <f t="shared" ref="K11" si="2">F11*I11</f>
        <v>0</v>
      </c>
      <c r="L11" s="82"/>
      <c r="M11" s="83"/>
      <c r="N11" s="83"/>
      <c r="O11" s="83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41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122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30" t="s">
        <v>10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thickBot="1" x14ac:dyDescent="0.3">
      <c r="A20" s="4"/>
      <c r="B20" s="4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35.1" customHeight="1" thickBot="1" x14ac:dyDescent="0.3">
      <c r="C21" s="66" t="s">
        <v>96</v>
      </c>
      <c r="D21" s="123" t="s">
        <v>20</v>
      </c>
      <c r="E21" s="123"/>
      <c r="F21" s="124"/>
    </row>
    <row r="22" spans="1:15" ht="54.95" customHeight="1" x14ac:dyDescent="0.25">
      <c r="C22" s="38" t="s">
        <v>174</v>
      </c>
      <c r="D22" s="125" t="s">
        <v>6</v>
      </c>
      <c r="E22" s="125"/>
      <c r="F22" s="126"/>
    </row>
    <row r="23" spans="1:15" ht="75" customHeight="1" x14ac:dyDescent="0.25">
      <c r="C23" s="35" t="s">
        <v>173</v>
      </c>
      <c r="D23" s="119" t="s">
        <v>6</v>
      </c>
      <c r="E23" s="119"/>
      <c r="F23" s="120"/>
    </row>
    <row r="24" spans="1:15" ht="54" customHeight="1" x14ac:dyDescent="0.25">
      <c r="C24" s="40" t="s">
        <v>194</v>
      </c>
      <c r="D24" s="119" t="s">
        <v>6</v>
      </c>
      <c r="E24" s="119"/>
      <c r="F24" s="120"/>
    </row>
    <row r="25" spans="1:15" ht="35.1" customHeight="1" x14ac:dyDescent="0.25">
      <c r="C25" s="40" t="s">
        <v>91</v>
      </c>
      <c r="D25" s="119" t="s">
        <v>6</v>
      </c>
      <c r="E25" s="119"/>
      <c r="F25" s="120"/>
    </row>
    <row r="26" spans="1:15" ht="35.1" customHeight="1" x14ac:dyDescent="0.25">
      <c r="C26" s="35" t="s">
        <v>26</v>
      </c>
      <c r="D26" s="119" t="s">
        <v>6</v>
      </c>
      <c r="E26" s="119"/>
      <c r="F26" s="120"/>
    </row>
    <row r="27" spans="1:15" ht="35.1" customHeight="1" x14ac:dyDescent="0.25">
      <c r="C27" s="35" t="s">
        <v>58</v>
      </c>
      <c r="D27" s="119" t="s">
        <v>6</v>
      </c>
      <c r="E27" s="119"/>
      <c r="F27" s="120"/>
    </row>
    <row r="28" spans="1:15" ht="35.1" customHeight="1" x14ac:dyDescent="0.25">
      <c r="C28" s="35" t="s">
        <v>57</v>
      </c>
      <c r="D28" s="119" t="s">
        <v>6</v>
      </c>
      <c r="E28" s="119"/>
      <c r="F28" s="120"/>
    </row>
    <row r="29" spans="1:15" ht="35.1" customHeight="1" x14ac:dyDescent="0.25">
      <c r="C29" s="35" t="s">
        <v>27</v>
      </c>
      <c r="D29" s="119" t="s">
        <v>6</v>
      </c>
      <c r="E29" s="119"/>
      <c r="F29" s="120"/>
    </row>
    <row r="30" spans="1:15" ht="35.1" customHeight="1" x14ac:dyDescent="0.25">
      <c r="C30" s="35" t="s">
        <v>78</v>
      </c>
      <c r="D30" s="119" t="s">
        <v>6</v>
      </c>
      <c r="E30" s="119"/>
      <c r="F30" s="120"/>
    </row>
    <row r="31" spans="1:15" ht="35.1" customHeight="1" x14ac:dyDescent="0.25">
      <c r="C31" s="35" t="s">
        <v>204</v>
      </c>
      <c r="D31" s="119" t="s">
        <v>6</v>
      </c>
      <c r="E31" s="119"/>
      <c r="F31" s="120"/>
    </row>
    <row r="32" spans="1:15" ht="35.1" customHeight="1" x14ac:dyDescent="0.25">
      <c r="C32" s="35" t="s">
        <v>208</v>
      </c>
      <c r="D32" s="119" t="s">
        <v>6</v>
      </c>
      <c r="E32" s="119"/>
      <c r="F32" s="120"/>
    </row>
    <row r="33" spans="1:15" ht="35.1" customHeight="1" thickBot="1" x14ac:dyDescent="0.3">
      <c r="C33" s="36" t="s">
        <v>54</v>
      </c>
      <c r="D33" s="121" t="s">
        <v>6</v>
      </c>
      <c r="E33" s="121"/>
      <c r="F33" s="122"/>
    </row>
    <row r="34" spans="1:15" s="54" customFormat="1" ht="13.5" customHeight="1" x14ac:dyDescent="0.25">
      <c r="A34" s="51"/>
      <c r="B34" s="51"/>
      <c r="C34" s="51"/>
      <c r="D34" s="51"/>
      <c r="E34" s="52"/>
      <c r="F34" s="52"/>
      <c r="G34" s="53"/>
      <c r="H34" s="53"/>
      <c r="I34" s="53"/>
      <c r="J34" s="53"/>
      <c r="K34" s="53"/>
      <c r="L34" s="53"/>
      <c r="M34" s="53"/>
      <c r="N34" s="53"/>
      <c r="O34" s="53"/>
    </row>
  </sheetData>
  <sheetProtection formatRows="0" selectLockedCells="1"/>
  <mergeCells count="28">
    <mergeCell ref="D3:Q3"/>
    <mergeCell ref="D4:Q4"/>
    <mergeCell ref="D5:Q5"/>
    <mergeCell ref="A7:Q7"/>
    <mergeCell ref="A8:Q8"/>
    <mergeCell ref="A5:C5"/>
    <mergeCell ref="A4:C4"/>
    <mergeCell ref="C13:E13"/>
    <mergeCell ref="H13:I13"/>
    <mergeCell ref="H14:I14"/>
    <mergeCell ref="C10:D10"/>
    <mergeCell ref="C11:D11"/>
    <mergeCell ref="A2:Q2"/>
    <mergeCell ref="D33:F33"/>
    <mergeCell ref="D21:F21"/>
    <mergeCell ref="D26:F26"/>
    <mergeCell ref="D29:F29"/>
    <mergeCell ref="D27:F27"/>
    <mergeCell ref="D28:F28"/>
    <mergeCell ref="D30:F30"/>
    <mergeCell ref="D31:F31"/>
    <mergeCell ref="D32:F32"/>
    <mergeCell ref="D22:F22"/>
    <mergeCell ref="D25:F25"/>
    <mergeCell ref="D23:F23"/>
    <mergeCell ref="D24:F24"/>
    <mergeCell ref="H15:I15"/>
    <mergeCell ref="A3:C3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38E01-7515-49CC-A9CF-980E7E00EE6C}">
  <sheetPr>
    <tabColor theme="7" tint="0.59999389629810485"/>
    <pageSetUpPr fitToPage="1"/>
  </sheetPr>
  <dimension ref="A1:Q33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0.28515625" style="2" customWidth="1"/>
    <col min="4" max="4" width="13.42578125" style="2" customWidth="1"/>
    <col min="5" max="5" width="14.42578125" style="2" customWidth="1"/>
    <col min="6" max="6" width="17.7109375" style="2" customWidth="1"/>
    <col min="7" max="7" width="14" style="2" customWidth="1"/>
    <col min="8" max="8" width="9.5703125" style="2" customWidth="1"/>
    <col min="9" max="9" width="14" style="2" customWidth="1"/>
    <col min="10" max="10" width="23.28515625" style="2" customWidth="1"/>
    <col min="11" max="11" width="19.85546875" style="2" customWidth="1"/>
    <col min="12" max="12" width="27.85546875" style="2" customWidth="1"/>
    <col min="13" max="13" width="22.140625" style="2" customWidth="1"/>
    <col min="14" max="14" width="15.85546875" style="2" customWidth="1"/>
    <col min="15" max="15" width="18.42578125" style="2" customWidth="1"/>
    <col min="16" max="16" width="14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215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thickBot="1" x14ac:dyDescent="0.3">
      <c r="A11" s="76" t="s">
        <v>0</v>
      </c>
      <c r="B11" s="77" t="s">
        <v>146</v>
      </c>
      <c r="C11" s="136" t="s">
        <v>145</v>
      </c>
      <c r="D11" s="136"/>
      <c r="E11" s="77" t="s">
        <v>92</v>
      </c>
      <c r="F11" s="93">
        <v>56400</v>
      </c>
      <c r="G11" s="79"/>
      <c r="H11" s="80"/>
      <c r="I11" s="81">
        <f t="shared" ref="I11" si="0">G11*(H11+1)</f>
        <v>0</v>
      </c>
      <c r="J11" s="81">
        <f t="shared" ref="J11" si="1">F11*G11</f>
        <v>0</v>
      </c>
      <c r="K11" s="81">
        <f t="shared" ref="K11" si="2">F11*I11</f>
        <v>0</v>
      </c>
      <c r="L11" s="82"/>
      <c r="M11" s="83"/>
      <c r="N11" s="83"/>
      <c r="O11" s="83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41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175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30" t="s">
        <v>10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thickBot="1" x14ac:dyDescent="0.3">
      <c r="A20" s="4"/>
      <c r="B20" s="4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35.1" customHeight="1" thickBot="1" x14ac:dyDescent="0.3">
      <c r="C21" s="66" t="s">
        <v>176</v>
      </c>
      <c r="D21" s="123" t="s">
        <v>20</v>
      </c>
      <c r="E21" s="123"/>
      <c r="F21" s="124"/>
    </row>
    <row r="22" spans="1:15" ht="54.95" customHeight="1" x14ac:dyDescent="0.25">
      <c r="C22" s="38" t="s">
        <v>174</v>
      </c>
      <c r="D22" s="125" t="s">
        <v>6</v>
      </c>
      <c r="E22" s="125"/>
      <c r="F22" s="126"/>
    </row>
    <row r="23" spans="1:15" ht="75" customHeight="1" x14ac:dyDescent="0.25">
      <c r="C23" s="35" t="s">
        <v>173</v>
      </c>
      <c r="D23" s="119" t="s">
        <v>6</v>
      </c>
      <c r="E23" s="119"/>
      <c r="F23" s="120"/>
    </row>
    <row r="24" spans="1:15" ht="35.1" customHeight="1" x14ac:dyDescent="0.25">
      <c r="C24" s="40" t="s">
        <v>91</v>
      </c>
      <c r="D24" s="119" t="s">
        <v>6</v>
      </c>
      <c r="E24" s="119"/>
      <c r="F24" s="120"/>
    </row>
    <row r="25" spans="1:15" ht="35.1" customHeight="1" x14ac:dyDescent="0.25">
      <c r="C25" s="35" t="s">
        <v>147</v>
      </c>
      <c r="D25" s="119" t="s">
        <v>6</v>
      </c>
      <c r="E25" s="119"/>
      <c r="F25" s="120"/>
    </row>
    <row r="26" spans="1:15" ht="35.1" customHeight="1" x14ac:dyDescent="0.25">
      <c r="C26" s="35" t="s">
        <v>149</v>
      </c>
      <c r="D26" s="119" t="s">
        <v>6</v>
      </c>
      <c r="E26" s="119"/>
      <c r="F26" s="120"/>
    </row>
    <row r="27" spans="1:15" ht="35.1" customHeight="1" x14ac:dyDescent="0.25">
      <c r="C27" s="35" t="s">
        <v>148</v>
      </c>
      <c r="D27" s="119" t="s">
        <v>6</v>
      </c>
      <c r="E27" s="119"/>
      <c r="F27" s="120"/>
    </row>
    <row r="28" spans="1:15" ht="35.1" customHeight="1" x14ac:dyDescent="0.25">
      <c r="C28" s="35" t="s">
        <v>27</v>
      </c>
      <c r="D28" s="119" t="s">
        <v>6</v>
      </c>
      <c r="E28" s="119"/>
      <c r="F28" s="120"/>
    </row>
    <row r="29" spans="1:15" ht="35.1" customHeight="1" x14ac:dyDescent="0.25">
      <c r="C29" s="35" t="s">
        <v>78</v>
      </c>
      <c r="D29" s="119" t="s">
        <v>6</v>
      </c>
      <c r="E29" s="119"/>
      <c r="F29" s="120"/>
    </row>
    <row r="30" spans="1:15" ht="35.1" customHeight="1" x14ac:dyDescent="0.25">
      <c r="C30" s="35" t="s">
        <v>53</v>
      </c>
      <c r="D30" s="119" t="s">
        <v>6</v>
      </c>
      <c r="E30" s="119"/>
      <c r="F30" s="120"/>
    </row>
    <row r="31" spans="1:15" ht="35.1" customHeight="1" x14ac:dyDescent="0.25">
      <c r="C31" s="35" t="s">
        <v>55</v>
      </c>
      <c r="D31" s="119" t="s">
        <v>6</v>
      </c>
      <c r="E31" s="119"/>
      <c r="F31" s="120"/>
    </row>
    <row r="32" spans="1:15" ht="35.1" customHeight="1" thickBot="1" x14ac:dyDescent="0.3">
      <c r="C32" s="67" t="s">
        <v>206</v>
      </c>
      <c r="D32" s="121" t="s">
        <v>6</v>
      </c>
      <c r="E32" s="121"/>
      <c r="F32" s="122"/>
    </row>
    <row r="33" spans="1:15" s="54" customFormat="1" ht="13.5" customHeight="1" x14ac:dyDescent="0.25">
      <c r="A33" s="51"/>
      <c r="B33" s="51"/>
      <c r="C33" s="51"/>
      <c r="D33" s="51"/>
      <c r="E33" s="52"/>
      <c r="F33" s="52"/>
      <c r="G33" s="53"/>
      <c r="H33" s="53"/>
      <c r="I33" s="53"/>
      <c r="J33" s="53"/>
      <c r="K33" s="53"/>
      <c r="L33" s="53"/>
      <c r="M33" s="53"/>
      <c r="N33" s="53"/>
      <c r="O33" s="53"/>
    </row>
  </sheetData>
  <sheetProtection formatRows="0" selectLockedCells="1"/>
  <mergeCells count="27">
    <mergeCell ref="A5:C5"/>
    <mergeCell ref="A3:C3"/>
    <mergeCell ref="A4:C4"/>
    <mergeCell ref="A2:Q2"/>
    <mergeCell ref="D3:Q3"/>
    <mergeCell ref="D4:Q4"/>
    <mergeCell ref="D5:Q5"/>
    <mergeCell ref="C10:D10"/>
    <mergeCell ref="C11:D11"/>
    <mergeCell ref="C13:E13"/>
    <mergeCell ref="H13:I13"/>
    <mergeCell ref="A7:Q7"/>
    <mergeCell ref="A8:Q8"/>
    <mergeCell ref="D31:F31"/>
    <mergeCell ref="D32:F32"/>
    <mergeCell ref="H14:I14"/>
    <mergeCell ref="H15:I15"/>
    <mergeCell ref="D21:F21"/>
    <mergeCell ref="D22:F22"/>
    <mergeCell ref="D25:F25"/>
    <mergeCell ref="D26:F26"/>
    <mergeCell ref="D23:F23"/>
    <mergeCell ref="D24:F24"/>
    <mergeCell ref="D27:F27"/>
    <mergeCell ref="D28:F28"/>
    <mergeCell ref="D29:F29"/>
    <mergeCell ref="D30:F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Q39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3" style="2" customWidth="1"/>
    <col min="4" max="4" width="16.140625" style="2" customWidth="1"/>
    <col min="5" max="5" width="14" style="2" customWidth="1"/>
    <col min="6" max="6" width="21.5703125" style="2" customWidth="1"/>
    <col min="7" max="7" width="14" style="2" customWidth="1"/>
    <col min="8" max="8" width="9.5703125" style="2" customWidth="1"/>
    <col min="9" max="9" width="14" style="2" customWidth="1"/>
    <col min="10" max="10" width="23.42578125" style="2" customWidth="1"/>
    <col min="11" max="11" width="19.85546875" style="2" customWidth="1"/>
    <col min="12" max="12" width="27.42578125" style="2" customWidth="1"/>
    <col min="13" max="13" width="23.85546875" style="2" customWidth="1"/>
    <col min="14" max="14" width="12.5703125" style="2" customWidth="1"/>
    <col min="15" max="15" width="16" style="2" customWidth="1"/>
    <col min="16" max="16" width="13.425781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214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thickBot="1" x14ac:dyDescent="0.3">
      <c r="A11" s="76" t="s">
        <v>0</v>
      </c>
      <c r="B11" s="94" t="s">
        <v>124</v>
      </c>
      <c r="C11" s="164" t="s">
        <v>29</v>
      </c>
      <c r="D11" s="164"/>
      <c r="E11" s="77" t="s">
        <v>92</v>
      </c>
      <c r="F11" s="95">
        <v>159600</v>
      </c>
      <c r="G11" s="96"/>
      <c r="H11" s="97"/>
      <c r="I11" s="98">
        <f t="shared" ref="I11" si="0">G11*(H11+1)</f>
        <v>0</v>
      </c>
      <c r="J11" s="81">
        <f t="shared" ref="J11" si="1">F11*G11</f>
        <v>0</v>
      </c>
      <c r="K11" s="98">
        <f t="shared" ref="K11" si="2">F11*I11</f>
        <v>0</v>
      </c>
      <c r="L11" s="99"/>
      <c r="M11" s="99"/>
      <c r="N11" s="100"/>
      <c r="O11" s="100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157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30" t="s">
        <v>10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thickBot="1" x14ac:dyDescent="0.3">
      <c r="A19" s="4"/>
      <c r="B19" s="4"/>
      <c r="C19" s="30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42" customHeight="1" thickBot="1" x14ac:dyDescent="0.3">
      <c r="A20" s="4"/>
      <c r="B20" s="4"/>
      <c r="C20" s="66" t="s">
        <v>100</v>
      </c>
      <c r="D20" s="123" t="s">
        <v>20</v>
      </c>
      <c r="E20" s="123"/>
      <c r="F20" s="124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54.95" customHeight="1" x14ac:dyDescent="0.25">
      <c r="A21" s="4"/>
      <c r="B21" s="4"/>
      <c r="C21" s="38" t="s">
        <v>174</v>
      </c>
      <c r="D21" s="125" t="s">
        <v>6</v>
      </c>
      <c r="E21" s="125"/>
      <c r="F21" s="126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75" customHeight="1" x14ac:dyDescent="0.25">
      <c r="A22" s="4"/>
      <c r="B22" s="4"/>
      <c r="C22" s="35" t="s">
        <v>173</v>
      </c>
      <c r="D22" s="119" t="s">
        <v>6</v>
      </c>
      <c r="E22" s="119"/>
      <c r="F22" s="120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35.1" customHeight="1" x14ac:dyDescent="0.25">
      <c r="A23" s="4"/>
      <c r="B23" s="4"/>
      <c r="C23" s="35" t="s">
        <v>143</v>
      </c>
      <c r="D23" s="119" t="s">
        <v>6</v>
      </c>
      <c r="E23" s="119"/>
      <c r="F23" s="120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5.1" customHeight="1" x14ac:dyDescent="0.25">
      <c r="A24" s="4"/>
      <c r="B24" s="4"/>
      <c r="C24" s="35" t="s">
        <v>91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A25" s="4"/>
      <c r="B25" s="4"/>
      <c r="C25" s="35" t="s">
        <v>79</v>
      </c>
      <c r="D25" s="119" t="s">
        <v>6</v>
      </c>
      <c r="E25" s="119"/>
      <c r="F25" s="120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x14ac:dyDescent="0.25">
      <c r="A26" s="4"/>
      <c r="B26" s="4"/>
      <c r="C26" s="35" t="s">
        <v>150</v>
      </c>
      <c r="D26" s="119" t="s">
        <v>6</v>
      </c>
      <c r="E26" s="119"/>
      <c r="F26" s="120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35.1" customHeight="1" x14ac:dyDescent="0.25">
      <c r="A27" s="4"/>
      <c r="B27" s="4"/>
      <c r="C27" s="35" t="s">
        <v>151</v>
      </c>
      <c r="D27" s="119" t="s">
        <v>6</v>
      </c>
      <c r="E27" s="119"/>
      <c r="F27" s="120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35.1" customHeight="1" x14ac:dyDescent="0.25">
      <c r="A28" s="4"/>
      <c r="B28" s="4"/>
      <c r="C28" s="35" t="s">
        <v>152</v>
      </c>
      <c r="D28" s="119" t="s">
        <v>6</v>
      </c>
      <c r="E28" s="119"/>
      <c r="F28" s="120"/>
      <c r="G28" s="28"/>
      <c r="H28" s="28"/>
      <c r="I28" s="28"/>
      <c r="J28" s="28"/>
      <c r="K28" s="28"/>
      <c r="L28" s="28"/>
      <c r="M28" s="28"/>
      <c r="N28" s="28"/>
      <c r="O28" s="28"/>
    </row>
    <row r="29" spans="1:15" ht="35.1" customHeight="1" x14ac:dyDescent="0.25">
      <c r="C29" s="35" t="s">
        <v>156</v>
      </c>
      <c r="D29" s="119" t="s">
        <v>6</v>
      </c>
      <c r="E29" s="119"/>
      <c r="F29" s="120"/>
      <c r="G29" s="33"/>
      <c r="H29" s="33"/>
      <c r="I29" s="33"/>
      <c r="J29" s="33"/>
      <c r="K29" s="33"/>
      <c r="L29" s="28"/>
      <c r="M29" s="28"/>
      <c r="N29" s="28"/>
      <c r="O29" s="28"/>
    </row>
    <row r="30" spans="1:15" ht="35.1" customHeight="1" x14ac:dyDescent="0.25">
      <c r="C30" s="35" t="s">
        <v>28</v>
      </c>
      <c r="D30" s="119" t="s">
        <v>6</v>
      </c>
      <c r="E30" s="119"/>
      <c r="F30" s="120"/>
      <c r="G30" s="33"/>
      <c r="H30" s="33"/>
      <c r="I30" s="33"/>
      <c r="J30" s="33"/>
      <c r="K30" s="33"/>
      <c r="L30" s="28"/>
      <c r="M30" s="28"/>
      <c r="N30" s="28"/>
      <c r="O30" s="28"/>
    </row>
    <row r="31" spans="1:15" ht="35.1" customHeight="1" x14ac:dyDescent="0.25">
      <c r="C31" s="35" t="s">
        <v>30</v>
      </c>
      <c r="D31" s="119" t="s">
        <v>6</v>
      </c>
      <c r="E31" s="119"/>
      <c r="F31" s="120"/>
      <c r="G31" s="33"/>
      <c r="H31" s="33"/>
      <c r="I31" s="33"/>
      <c r="J31" s="33"/>
      <c r="K31" s="33"/>
      <c r="L31" s="28"/>
      <c r="M31" s="28"/>
      <c r="N31" s="28"/>
      <c r="O31" s="28"/>
    </row>
    <row r="32" spans="1:15" ht="35.1" customHeight="1" x14ac:dyDescent="0.25">
      <c r="C32" s="35" t="s">
        <v>31</v>
      </c>
      <c r="D32" s="119" t="s">
        <v>6</v>
      </c>
      <c r="E32" s="119"/>
      <c r="F32" s="120"/>
      <c r="G32" s="33"/>
      <c r="H32" s="33"/>
      <c r="I32" s="33"/>
      <c r="J32" s="33"/>
      <c r="K32" s="33"/>
      <c r="L32" s="28"/>
      <c r="M32" s="28"/>
      <c r="N32" s="28"/>
      <c r="O32" s="28"/>
    </row>
    <row r="33" spans="1:15" ht="35.1" customHeight="1" x14ac:dyDescent="0.25">
      <c r="C33" s="35" t="s">
        <v>32</v>
      </c>
      <c r="D33" s="119" t="s">
        <v>6</v>
      </c>
      <c r="E33" s="119"/>
      <c r="F33" s="120"/>
      <c r="G33" s="33"/>
      <c r="H33" s="33"/>
      <c r="I33" s="33"/>
      <c r="J33" s="33"/>
      <c r="K33" s="33"/>
      <c r="L33" s="28"/>
      <c r="M33" s="28"/>
      <c r="N33" s="28"/>
      <c r="O33" s="28"/>
    </row>
    <row r="34" spans="1:15" ht="35.1" customHeight="1" x14ac:dyDescent="0.25">
      <c r="C34" s="35" t="s">
        <v>80</v>
      </c>
      <c r="D34" s="119" t="s">
        <v>6</v>
      </c>
      <c r="E34" s="119"/>
      <c r="F34" s="120"/>
      <c r="G34" s="33"/>
      <c r="H34" s="33"/>
      <c r="I34" s="33"/>
      <c r="J34" s="33"/>
      <c r="K34" s="33"/>
      <c r="L34" s="28"/>
      <c r="M34" s="28"/>
      <c r="N34" s="28"/>
      <c r="O34" s="28"/>
    </row>
    <row r="35" spans="1:15" ht="35.1" customHeight="1" x14ac:dyDescent="0.25">
      <c r="C35" s="35" t="s">
        <v>33</v>
      </c>
      <c r="D35" s="119" t="s">
        <v>6</v>
      </c>
      <c r="E35" s="119"/>
      <c r="F35" s="120"/>
      <c r="G35" s="33"/>
      <c r="H35" s="33"/>
      <c r="I35" s="33"/>
      <c r="J35" s="33"/>
      <c r="K35" s="33"/>
      <c r="L35" s="28"/>
      <c r="M35" s="28"/>
      <c r="N35" s="28"/>
      <c r="O35" s="28"/>
    </row>
    <row r="36" spans="1:15" ht="35.1" customHeight="1" x14ac:dyDescent="0.25">
      <c r="C36" s="35" t="s">
        <v>34</v>
      </c>
      <c r="D36" s="119" t="s">
        <v>6</v>
      </c>
      <c r="E36" s="119"/>
      <c r="F36" s="120"/>
      <c r="G36" s="33"/>
      <c r="H36" s="33"/>
      <c r="I36" s="33"/>
      <c r="J36" s="33"/>
      <c r="K36" s="33"/>
      <c r="L36" s="28"/>
      <c r="M36" s="28"/>
      <c r="N36" s="28"/>
      <c r="O36" s="28"/>
    </row>
    <row r="37" spans="1:15" ht="35.1" customHeight="1" thickBot="1" x14ac:dyDescent="0.3">
      <c r="C37" s="37" t="s">
        <v>38</v>
      </c>
      <c r="D37" s="121" t="s">
        <v>6</v>
      </c>
      <c r="E37" s="121"/>
      <c r="F37" s="122"/>
      <c r="G37" s="33"/>
      <c r="H37" s="33"/>
      <c r="I37" s="33"/>
      <c r="J37" s="33"/>
      <c r="K37" s="33"/>
      <c r="L37" s="28"/>
      <c r="M37" s="28"/>
      <c r="N37" s="28"/>
      <c r="O37" s="28"/>
    </row>
    <row r="38" spans="1:15" s="54" customFormat="1" ht="13.5" customHeight="1" x14ac:dyDescent="0.25">
      <c r="A38" s="51"/>
      <c r="B38" s="51"/>
      <c r="C38" s="51"/>
      <c r="D38" s="51"/>
      <c r="E38" s="52"/>
      <c r="F38" s="52"/>
      <c r="G38" s="53"/>
      <c r="H38" s="53"/>
      <c r="I38" s="53"/>
      <c r="J38" s="53"/>
      <c r="K38" s="53"/>
      <c r="L38" s="53"/>
      <c r="M38" s="53"/>
      <c r="N38" s="53"/>
      <c r="O38" s="53"/>
    </row>
    <row r="39" spans="1:15" s="59" customFormat="1" x14ac:dyDescent="0.25"/>
  </sheetData>
  <sheetProtection formatRows="0" selectLockedCells="1"/>
  <mergeCells count="33">
    <mergeCell ref="D37:F37"/>
    <mergeCell ref="D32:F32"/>
    <mergeCell ref="D20:F20"/>
    <mergeCell ref="D36:F36"/>
    <mergeCell ref="D21:F21"/>
    <mergeCell ref="D26:F26"/>
    <mergeCell ref="D25:F25"/>
    <mergeCell ref="D34:F34"/>
    <mergeCell ref="H15:I15"/>
    <mergeCell ref="D33:F33"/>
    <mergeCell ref="D35:F35"/>
    <mergeCell ref="D29:F29"/>
    <mergeCell ref="D24:F24"/>
    <mergeCell ref="D23:F23"/>
    <mergeCell ref="D30:F30"/>
    <mergeCell ref="D31:F31"/>
    <mergeCell ref="D27:F27"/>
    <mergeCell ref="D28:F28"/>
    <mergeCell ref="D22:F22"/>
    <mergeCell ref="A5:C5"/>
    <mergeCell ref="H13:I13"/>
    <mergeCell ref="H14:I14"/>
    <mergeCell ref="C10:D10"/>
    <mergeCell ref="C11:D11"/>
    <mergeCell ref="C13:E13"/>
    <mergeCell ref="D5:Q5"/>
    <mergeCell ref="A7:Q7"/>
    <mergeCell ref="A8:Q8"/>
    <mergeCell ref="A3:C3"/>
    <mergeCell ref="A4:C4"/>
    <mergeCell ref="A2:Q2"/>
    <mergeCell ref="D3:Q3"/>
    <mergeCell ref="D4:Q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5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Q41"/>
  <sheetViews>
    <sheetView showGridLines="0" zoomScale="90" zoomScaleNormal="90" workbookViewId="0">
      <selection activeCell="D5" sqref="D5:Q5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5.140625" style="2" customWidth="1"/>
    <col min="4" max="4" width="16.140625" style="2" customWidth="1"/>
    <col min="5" max="5" width="14" style="2" customWidth="1"/>
    <col min="6" max="6" width="23.7109375" style="2" customWidth="1"/>
    <col min="7" max="7" width="14" style="2" customWidth="1"/>
    <col min="8" max="8" width="9.5703125" style="2" customWidth="1"/>
    <col min="9" max="9" width="14" style="2" customWidth="1"/>
    <col min="10" max="10" width="20.28515625" style="2" bestFit="1" customWidth="1"/>
    <col min="11" max="11" width="16.5703125" style="2" customWidth="1"/>
    <col min="12" max="12" width="27.42578125" style="2" customWidth="1"/>
    <col min="13" max="13" width="23.85546875" style="2" customWidth="1"/>
    <col min="14" max="15" width="12.5703125" style="2" customWidth="1"/>
    <col min="16" max="16" width="11.425781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213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thickBot="1" x14ac:dyDescent="0.3">
      <c r="A11" s="76" t="s">
        <v>0</v>
      </c>
      <c r="B11" s="94" t="s">
        <v>125</v>
      </c>
      <c r="C11" s="164" t="s">
        <v>81</v>
      </c>
      <c r="D11" s="164"/>
      <c r="E11" s="77" t="s">
        <v>92</v>
      </c>
      <c r="F11" s="95">
        <v>76260</v>
      </c>
      <c r="G11" s="96"/>
      <c r="H11" s="97"/>
      <c r="I11" s="98">
        <f>G11*(H11+1)</f>
        <v>0</v>
      </c>
      <c r="J11" s="81">
        <f>F11*G11</f>
        <v>0</v>
      </c>
      <c r="K11" s="98">
        <f t="shared" ref="K11" si="0">F11*I11</f>
        <v>0</v>
      </c>
      <c r="L11" s="99"/>
      <c r="M11" s="99"/>
      <c r="N11" s="100"/>
      <c r="O11" s="100"/>
      <c r="P11" s="84"/>
      <c r="Q11" s="85"/>
    </row>
    <row r="12" spans="1:17" s="3" customFormat="1" ht="35.1" customHeight="1" thickBot="1" x14ac:dyDescent="0.3">
      <c r="A12" s="7"/>
      <c r="B12" s="7"/>
      <c r="C12" s="8"/>
      <c r="D12" s="9"/>
      <c r="E12" s="10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7" s="3" customFormat="1" ht="39" customHeight="1" thickBot="1" x14ac:dyDescent="0.3">
      <c r="A13" s="28"/>
      <c r="B13" s="28"/>
      <c r="C13" s="127" t="s">
        <v>177</v>
      </c>
      <c r="D13" s="128"/>
      <c r="E13" s="128"/>
      <c r="F13" s="43" t="s">
        <v>21</v>
      </c>
      <c r="G13" s="44"/>
      <c r="H13" s="129">
        <f>SUM(J11)</f>
        <v>0</v>
      </c>
      <c r="I13" s="130"/>
      <c r="J13" s="28"/>
      <c r="K13" s="28"/>
      <c r="L13" s="7"/>
      <c r="M13" s="28"/>
      <c r="N13" s="28"/>
      <c r="O13" s="32"/>
    </row>
    <row r="14" spans="1:17" s="3" customFormat="1" ht="39" customHeight="1" x14ac:dyDescent="0.25">
      <c r="A14" s="28"/>
      <c r="B14" s="28"/>
      <c r="C14" s="28"/>
      <c r="D14" s="28"/>
      <c r="E14" s="28"/>
      <c r="F14" s="46" t="s">
        <v>9</v>
      </c>
      <c r="G14" s="47"/>
      <c r="H14" s="131">
        <f>H15-H13</f>
        <v>0</v>
      </c>
      <c r="I14" s="132"/>
      <c r="J14" s="28"/>
      <c r="K14" s="28"/>
      <c r="L14" s="28"/>
      <c r="M14" s="28"/>
      <c r="N14" s="28"/>
      <c r="O14" s="29"/>
    </row>
    <row r="15" spans="1:17" ht="39" customHeight="1" thickBot="1" x14ac:dyDescent="0.3">
      <c r="A15" s="28"/>
      <c r="B15" s="28"/>
      <c r="C15" s="28"/>
      <c r="D15" s="28"/>
      <c r="E15" s="28"/>
      <c r="F15" s="48" t="s">
        <v>22</v>
      </c>
      <c r="G15" s="49"/>
      <c r="H15" s="133">
        <f>SUM(K11)</f>
        <v>0</v>
      </c>
      <c r="I15" s="134"/>
      <c r="J15" s="28"/>
      <c r="K15" s="28"/>
      <c r="L15" s="28"/>
      <c r="M15" s="28"/>
      <c r="N15" s="28"/>
      <c r="O15" s="29"/>
    </row>
    <row r="16" spans="1:17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9"/>
    </row>
    <row r="17" spans="1:15" ht="24" customHeight="1" x14ac:dyDescent="0.25">
      <c r="A17" s="4"/>
      <c r="B17" s="4"/>
      <c r="C17" s="4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ht="24" customHeight="1" x14ac:dyDescent="0.25">
      <c r="A18" s="4"/>
      <c r="B18" s="4"/>
      <c r="C18" s="30" t="s">
        <v>10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thickBot="1" x14ac:dyDescent="0.3">
      <c r="A19" s="4"/>
      <c r="B19" s="4"/>
      <c r="C19" s="30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42" customHeight="1" thickBot="1" x14ac:dyDescent="0.3">
      <c r="A20" s="4"/>
      <c r="B20" s="4"/>
      <c r="C20" s="66" t="s">
        <v>101</v>
      </c>
      <c r="D20" s="123" t="s">
        <v>20</v>
      </c>
      <c r="E20" s="123"/>
      <c r="F20" s="124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54.95" customHeight="1" x14ac:dyDescent="0.25">
      <c r="A21" s="4"/>
      <c r="B21" s="4"/>
      <c r="C21" s="38" t="s">
        <v>174</v>
      </c>
      <c r="D21" s="125" t="s">
        <v>6</v>
      </c>
      <c r="E21" s="125"/>
      <c r="F21" s="126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75" customHeight="1" x14ac:dyDescent="0.25">
      <c r="A22" s="4"/>
      <c r="B22" s="4"/>
      <c r="C22" s="35" t="s">
        <v>173</v>
      </c>
      <c r="D22" s="119" t="s">
        <v>6</v>
      </c>
      <c r="E22" s="119"/>
      <c r="F22" s="120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35.1" customHeight="1" x14ac:dyDescent="0.25">
      <c r="A23" s="4"/>
      <c r="B23" s="4"/>
      <c r="C23" s="35" t="s">
        <v>143</v>
      </c>
      <c r="D23" s="119" t="s">
        <v>6</v>
      </c>
      <c r="E23" s="119"/>
      <c r="F23" s="120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5.1" customHeight="1" x14ac:dyDescent="0.25">
      <c r="A24" s="4"/>
      <c r="B24" s="4"/>
      <c r="C24" s="35" t="s">
        <v>91</v>
      </c>
      <c r="D24" s="119" t="s">
        <v>6</v>
      </c>
      <c r="E24" s="119"/>
      <c r="F24" s="120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5.1" customHeight="1" x14ac:dyDescent="0.25">
      <c r="A25" s="4"/>
      <c r="B25" s="4"/>
      <c r="C25" s="35" t="s">
        <v>79</v>
      </c>
      <c r="D25" s="119" t="s">
        <v>6</v>
      </c>
      <c r="E25" s="119"/>
      <c r="F25" s="120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5.1" customHeight="1" x14ac:dyDescent="0.25">
      <c r="A26" s="4"/>
      <c r="B26" s="4"/>
      <c r="C26" s="35" t="s">
        <v>150</v>
      </c>
      <c r="D26" s="119" t="s">
        <v>6</v>
      </c>
      <c r="E26" s="119"/>
      <c r="F26" s="120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35.1" customHeight="1" x14ac:dyDescent="0.25">
      <c r="A27" s="4"/>
      <c r="B27" s="4"/>
      <c r="C27" s="35" t="s">
        <v>151</v>
      </c>
      <c r="D27" s="119" t="s">
        <v>6</v>
      </c>
      <c r="E27" s="119"/>
      <c r="F27" s="120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35.1" customHeight="1" x14ac:dyDescent="0.25">
      <c r="A28" s="4"/>
      <c r="B28" s="4"/>
      <c r="C28" s="35" t="s">
        <v>152</v>
      </c>
      <c r="D28" s="119" t="s">
        <v>6</v>
      </c>
      <c r="E28" s="119"/>
      <c r="F28" s="120"/>
      <c r="G28" s="28"/>
      <c r="H28" s="28"/>
      <c r="I28" s="28"/>
      <c r="J28" s="28"/>
      <c r="K28" s="28"/>
      <c r="L28" s="28"/>
      <c r="M28" s="28"/>
      <c r="N28" s="28"/>
      <c r="O28" s="28"/>
    </row>
    <row r="29" spans="1:15" ht="35.1" customHeight="1" x14ac:dyDescent="0.25">
      <c r="A29" s="4"/>
      <c r="B29" s="4"/>
      <c r="C29" s="35" t="s">
        <v>153</v>
      </c>
      <c r="D29" s="119" t="s">
        <v>6</v>
      </c>
      <c r="E29" s="119"/>
      <c r="F29" s="120"/>
      <c r="G29" s="28"/>
      <c r="H29" s="28"/>
      <c r="I29" s="28"/>
      <c r="J29" s="28"/>
      <c r="K29" s="28"/>
      <c r="L29" s="28"/>
      <c r="M29" s="28"/>
      <c r="N29" s="28"/>
      <c r="O29" s="28"/>
    </row>
    <row r="30" spans="1:15" ht="35.1" customHeight="1" x14ac:dyDescent="0.25">
      <c r="A30" s="4"/>
      <c r="B30" s="4"/>
      <c r="C30" s="35" t="s">
        <v>154</v>
      </c>
      <c r="D30" s="119" t="s">
        <v>6</v>
      </c>
      <c r="E30" s="119"/>
      <c r="F30" s="120"/>
      <c r="G30" s="28"/>
      <c r="H30" s="28"/>
      <c r="I30" s="28"/>
      <c r="J30" s="28"/>
      <c r="K30" s="28"/>
      <c r="L30" s="28"/>
      <c r="M30" s="28"/>
      <c r="N30" s="28"/>
      <c r="O30" s="28"/>
    </row>
    <row r="31" spans="1:15" ht="35.1" customHeight="1" x14ac:dyDescent="0.25">
      <c r="A31" s="4"/>
      <c r="B31" s="4"/>
      <c r="C31" s="35" t="s">
        <v>155</v>
      </c>
      <c r="D31" s="119" t="s">
        <v>6</v>
      </c>
      <c r="E31" s="119"/>
      <c r="F31" s="120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35.1" customHeight="1" x14ac:dyDescent="0.25">
      <c r="C32" s="35" t="s">
        <v>59</v>
      </c>
      <c r="D32" s="119" t="s">
        <v>6</v>
      </c>
      <c r="E32" s="119"/>
      <c r="F32" s="120"/>
      <c r="G32" s="33"/>
      <c r="H32" s="33"/>
      <c r="I32" s="33"/>
      <c r="J32" s="33"/>
      <c r="K32" s="33"/>
      <c r="L32" s="28"/>
      <c r="M32" s="28"/>
      <c r="N32" s="28"/>
      <c r="O32" s="28"/>
    </row>
    <row r="33" spans="1:15" ht="35.1" customHeight="1" x14ac:dyDescent="0.25">
      <c r="C33" s="35" t="s">
        <v>28</v>
      </c>
      <c r="D33" s="119" t="s">
        <v>6</v>
      </c>
      <c r="E33" s="119"/>
      <c r="F33" s="120"/>
      <c r="G33" s="33"/>
      <c r="H33" s="33"/>
      <c r="I33" s="33"/>
      <c r="J33" s="33"/>
      <c r="K33" s="33"/>
      <c r="L33" s="28"/>
      <c r="M33" s="28"/>
      <c r="N33" s="28"/>
      <c r="O33" s="28"/>
    </row>
    <row r="34" spans="1:15" ht="35.1" customHeight="1" x14ac:dyDescent="0.25">
      <c r="C34" s="35" t="s">
        <v>30</v>
      </c>
      <c r="D34" s="119" t="s">
        <v>6</v>
      </c>
      <c r="E34" s="119"/>
      <c r="F34" s="120"/>
      <c r="G34" s="33"/>
      <c r="H34" s="33"/>
      <c r="I34" s="33"/>
      <c r="J34" s="33"/>
      <c r="K34" s="33"/>
      <c r="L34" s="28"/>
      <c r="M34" s="28"/>
      <c r="N34" s="28"/>
      <c r="O34" s="28"/>
    </row>
    <row r="35" spans="1:15" ht="35.1" customHeight="1" x14ac:dyDescent="0.25">
      <c r="C35" s="35" t="s">
        <v>31</v>
      </c>
      <c r="D35" s="119" t="s">
        <v>6</v>
      </c>
      <c r="E35" s="119"/>
      <c r="F35" s="120"/>
      <c r="G35" s="33"/>
      <c r="H35" s="33"/>
      <c r="I35" s="33"/>
      <c r="J35" s="33"/>
      <c r="K35" s="33"/>
      <c r="L35" s="28"/>
      <c r="M35" s="28"/>
      <c r="N35" s="28"/>
      <c r="O35" s="28"/>
    </row>
    <row r="36" spans="1:15" ht="35.1" customHeight="1" x14ac:dyDescent="0.25">
      <c r="C36" s="35" t="s">
        <v>32</v>
      </c>
      <c r="D36" s="119" t="s">
        <v>6</v>
      </c>
      <c r="E36" s="119"/>
      <c r="F36" s="120"/>
      <c r="G36" s="33"/>
      <c r="H36" s="33"/>
      <c r="I36" s="33"/>
      <c r="J36" s="33"/>
      <c r="K36" s="33"/>
      <c r="L36" s="28"/>
      <c r="M36" s="28"/>
      <c r="N36" s="28"/>
      <c r="O36" s="28"/>
    </row>
    <row r="37" spans="1:15" ht="35.1" customHeight="1" x14ac:dyDescent="0.25">
      <c r="C37" s="35" t="s">
        <v>80</v>
      </c>
      <c r="D37" s="119" t="s">
        <v>6</v>
      </c>
      <c r="E37" s="119"/>
      <c r="F37" s="120"/>
      <c r="G37" s="33"/>
      <c r="H37" s="33"/>
      <c r="I37" s="33"/>
      <c r="J37" s="33"/>
      <c r="K37" s="33"/>
      <c r="L37" s="28"/>
      <c r="M37" s="28"/>
      <c r="N37" s="28"/>
      <c r="O37" s="28"/>
    </row>
    <row r="38" spans="1:15" ht="35.1" customHeight="1" x14ac:dyDescent="0.25">
      <c r="C38" s="35" t="s">
        <v>33</v>
      </c>
      <c r="D38" s="119" t="s">
        <v>6</v>
      </c>
      <c r="E38" s="119"/>
      <c r="F38" s="120"/>
      <c r="G38" s="33"/>
      <c r="H38" s="33"/>
      <c r="I38" s="33"/>
      <c r="J38" s="33"/>
      <c r="K38" s="33"/>
      <c r="L38" s="28"/>
      <c r="M38" s="28"/>
      <c r="N38" s="28"/>
      <c r="O38" s="28"/>
    </row>
    <row r="39" spans="1:15" ht="35.1" customHeight="1" x14ac:dyDescent="0.25">
      <c r="C39" s="35" t="s">
        <v>34</v>
      </c>
      <c r="D39" s="119" t="s">
        <v>6</v>
      </c>
      <c r="E39" s="119"/>
      <c r="F39" s="120"/>
      <c r="G39" s="33"/>
      <c r="H39" s="33"/>
      <c r="I39" s="33"/>
      <c r="J39" s="33"/>
      <c r="K39" s="33"/>
      <c r="L39" s="28"/>
      <c r="M39" s="28"/>
      <c r="N39" s="28"/>
      <c r="O39" s="28"/>
    </row>
    <row r="40" spans="1:15" ht="35.1" customHeight="1" thickBot="1" x14ac:dyDescent="0.3">
      <c r="C40" s="37" t="s">
        <v>38</v>
      </c>
      <c r="D40" s="121" t="s">
        <v>6</v>
      </c>
      <c r="E40" s="121"/>
      <c r="F40" s="122"/>
      <c r="G40" s="33"/>
      <c r="H40" s="33"/>
      <c r="I40" s="33"/>
      <c r="J40" s="33"/>
      <c r="K40" s="33"/>
      <c r="L40" s="28"/>
      <c r="M40" s="28"/>
      <c r="N40" s="28"/>
      <c r="O40" s="28"/>
    </row>
    <row r="41" spans="1:15" s="54" customFormat="1" ht="13.5" customHeight="1" x14ac:dyDescent="0.25">
      <c r="A41" s="51"/>
      <c r="B41" s="51"/>
      <c r="C41" s="51"/>
      <c r="D41" s="51"/>
      <c r="E41" s="52"/>
      <c r="F41" s="52"/>
      <c r="G41" s="53"/>
      <c r="H41" s="53"/>
      <c r="I41" s="53"/>
      <c r="J41" s="53"/>
      <c r="K41" s="53"/>
      <c r="L41" s="53"/>
      <c r="M41" s="53"/>
      <c r="N41" s="53"/>
      <c r="O41" s="53"/>
    </row>
  </sheetData>
  <sheetProtection formatRows="0" selectLockedCells="1"/>
  <mergeCells count="36">
    <mergeCell ref="D40:F40"/>
    <mergeCell ref="H14:I14"/>
    <mergeCell ref="H15:I15"/>
    <mergeCell ref="D20:F20"/>
    <mergeCell ref="D21:F21"/>
    <mergeCell ref="D36:F36"/>
    <mergeCell ref="D37:F37"/>
    <mergeCell ref="D38:F38"/>
    <mergeCell ref="D39:F39"/>
    <mergeCell ref="D29:F29"/>
    <mergeCell ref="D30:F30"/>
    <mergeCell ref="D35:F35"/>
    <mergeCell ref="D22:F22"/>
    <mergeCell ref="D32:F32"/>
    <mergeCell ref="D33:F33"/>
    <mergeCell ref="D34:F34"/>
    <mergeCell ref="A5:C5"/>
    <mergeCell ref="A3:C3"/>
    <mergeCell ref="A4:C4"/>
    <mergeCell ref="A2:Q2"/>
    <mergeCell ref="D3:Q3"/>
    <mergeCell ref="D4:Q4"/>
    <mergeCell ref="D5:Q5"/>
    <mergeCell ref="C10:D10"/>
    <mergeCell ref="C11:D11"/>
    <mergeCell ref="C13:E13"/>
    <mergeCell ref="H13:I13"/>
    <mergeCell ref="A7:Q7"/>
    <mergeCell ref="A8:Q8"/>
    <mergeCell ref="D24:F24"/>
    <mergeCell ref="D23:F23"/>
    <mergeCell ref="D31:F31"/>
    <mergeCell ref="D26:F26"/>
    <mergeCell ref="D27:F27"/>
    <mergeCell ref="D28:F28"/>
    <mergeCell ref="D25:F2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Q31"/>
  <sheetViews>
    <sheetView showGridLines="0" zoomScale="90" zoomScaleNormal="90" workbookViewId="0">
      <selection activeCell="H16" sqref="H16:I16"/>
    </sheetView>
  </sheetViews>
  <sheetFormatPr defaultColWidth="9.140625" defaultRowHeight="15" x14ac:dyDescent="0.25"/>
  <cols>
    <col min="1" max="1" width="4.42578125" style="2" customWidth="1"/>
    <col min="2" max="2" width="8.28515625" style="2" customWidth="1"/>
    <col min="3" max="3" width="36.140625" style="2" customWidth="1"/>
    <col min="4" max="4" width="16.140625" style="2" customWidth="1"/>
    <col min="5" max="5" width="13.140625" style="2" customWidth="1"/>
    <col min="6" max="6" width="18.28515625" style="2" customWidth="1"/>
    <col min="7" max="7" width="14" style="2" customWidth="1"/>
    <col min="8" max="8" width="9.5703125" style="2" customWidth="1"/>
    <col min="9" max="9" width="14" style="2" customWidth="1"/>
    <col min="10" max="10" width="20.28515625" style="2" customWidth="1"/>
    <col min="11" max="11" width="16.5703125" style="2" customWidth="1"/>
    <col min="12" max="12" width="21.42578125" style="2" customWidth="1"/>
    <col min="13" max="13" width="13" style="2" customWidth="1"/>
    <col min="14" max="14" width="22.42578125" style="2" customWidth="1"/>
    <col min="15" max="15" width="20.5703125" style="2" customWidth="1"/>
    <col min="16" max="16" width="11.425781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179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37.5" customHeight="1" x14ac:dyDescent="0.25">
      <c r="A11" s="101" t="s">
        <v>0</v>
      </c>
      <c r="B11" s="102" t="s">
        <v>128</v>
      </c>
      <c r="C11" s="165" t="s">
        <v>102</v>
      </c>
      <c r="D11" s="165"/>
      <c r="E11" s="102" t="s">
        <v>92</v>
      </c>
      <c r="F11" s="103">
        <v>4700</v>
      </c>
      <c r="G11" s="104"/>
      <c r="H11" s="105"/>
      <c r="I11" s="106">
        <f t="shared" ref="I11" si="0">G11*(H11+1)</f>
        <v>0</v>
      </c>
      <c r="J11" s="107">
        <f>F11*G11</f>
        <v>0</v>
      </c>
      <c r="K11" s="106">
        <f>F11*I11</f>
        <v>0</v>
      </c>
      <c r="L11" s="108"/>
      <c r="M11" s="109"/>
      <c r="N11" s="109"/>
      <c r="O11" s="109"/>
      <c r="P11" s="110"/>
      <c r="Q11" s="111"/>
    </row>
    <row r="12" spans="1:17" ht="45" customHeight="1" thickBot="1" x14ac:dyDescent="0.3">
      <c r="A12" s="23" t="s">
        <v>1</v>
      </c>
      <c r="B12" s="25">
        <v>180524</v>
      </c>
      <c r="C12" s="166" t="s">
        <v>103</v>
      </c>
      <c r="D12" s="166"/>
      <c r="E12" s="27" t="s">
        <v>92</v>
      </c>
      <c r="F12" s="13">
        <v>200</v>
      </c>
      <c r="G12" s="26"/>
      <c r="H12" s="15"/>
      <c r="I12" s="16">
        <f t="shared" ref="I12" si="1">G12*(H12+1)</f>
        <v>0</v>
      </c>
      <c r="J12" s="50">
        <f t="shared" ref="J12" si="2">F12*G12</f>
        <v>0</v>
      </c>
      <c r="K12" s="16">
        <f t="shared" ref="K12" si="3">F12*I12</f>
        <v>0</v>
      </c>
      <c r="L12" s="34"/>
      <c r="M12" s="14"/>
      <c r="N12" s="14"/>
      <c r="O12" s="14"/>
      <c r="P12" s="112"/>
      <c r="Q12" s="113"/>
    </row>
    <row r="13" spans="1:17" s="3" customFormat="1" ht="35.1" customHeight="1" thickBot="1" x14ac:dyDescent="0.3">
      <c r="A13" s="7"/>
      <c r="B13" s="7"/>
      <c r="C13" s="8"/>
      <c r="D13" s="9"/>
      <c r="E13" s="10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7" s="3" customFormat="1" ht="39" customHeight="1" thickBot="1" x14ac:dyDescent="0.3">
      <c r="A14" s="28"/>
      <c r="B14" s="28"/>
      <c r="C14" s="127" t="s">
        <v>178</v>
      </c>
      <c r="D14" s="128"/>
      <c r="E14" s="128"/>
      <c r="F14" s="43" t="s">
        <v>21</v>
      </c>
      <c r="G14" s="44"/>
      <c r="H14" s="129">
        <f>SUM(J11:J12)</f>
        <v>0</v>
      </c>
      <c r="I14" s="130"/>
      <c r="J14" s="28"/>
      <c r="K14" s="28"/>
      <c r="L14" s="7"/>
      <c r="M14" s="28"/>
      <c r="N14" s="28"/>
      <c r="O14" s="32"/>
    </row>
    <row r="15" spans="1:17" s="3" customFormat="1" ht="39" customHeight="1" x14ac:dyDescent="0.25">
      <c r="A15" s="28"/>
      <c r="B15" s="28"/>
      <c r="C15" s="28"/>
      <c r="D15" s="28"/>
      <c r="E15" s="28"/>
      <c r="F15" s="46" t="s">
        <v>9</v>
      </c>
      <c r="G15" s="47"/>
      <c r="H15" s="131">
        <f>H16-H14</f>
        <v>0</v>
      </c>
      <c r="I15" s="132"/>
      <c r="J15" s="28"/>
      <c r="K15" s="28"/>
      <c r="L15" s="28"/>
      <c r="M15" s="28"/>
      <c r="N15" s="28"/>
      <c r="O15" s="29"/>
    </row>
    <row r="16" spans="1:17" ht="39" customHeight="1" thickBot="1" x14ac:dyDescent="0.3">
      <c r="A16" s="28"/>
      <c r="B16" s="28"/>
      <c r="C16" s="28"/>
      <c r="D16" s="28"/>
      <c r="E16" s="28"/>
      <c r="F16" s="48" t="s">
        <v>22</v>
      </c>
      <c r="G16" s="49"/>
      <c r="H16" s="133">
        <f>SUM(K11:K12)</f>
        <v>0</v>
      </c>
      <c r="I16" s="134"/>
      <c r="J16" s="28"/>
      <c r="K16" s="28"/>
      <c r="L16" s="28"/>
      <c r="M16" s="28"/>
      <c r="N16" s="28"/>
      <c r="O16" s="29"/>
    </row>
    <row r="17" spans="1:15" ht="15.75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24" customHeight="1" x14ac:dyDescent="0.25">
      <c r="A18" s="4"/>
      <c r="B18" s="4"/>
      <c r="C18" s="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24" customHeight="1" x14ac:dyDescent="0.25">
      <c r="A19" s="4"/>
      <c r="B19" s="4"/>
      <c r="C19" s="4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24" customHeight="1" x14ac:dyDescent="0.25">
      <c r="A20" s="4"/>
      <c r="B20" s="4"/>
      <c r="C20" s="30" t="s">
        <v>10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24" customHeight="1" thickBot="1" x14ac:dyDescent="0.3">
      <c r="A21" s="4"/>
      <c r="B21" s="4"/>
      <c r="C21" s="30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ht="42" customHeight="1" thickBot="1" x14ac:dyDescent="0.3">
      <c r="A22" s="4"/>
      <c r="B22" s="4"/>
      <c r="C22" s="66" t="s">
        <v>126</v>
      </c>
      <c r="D22" s="123" t="s">
        <v>20</v>
      </c>
      <c r="E22" s="123"/>
      <c r="F22" s="124"/>
      <c r="G22" s="28"/>
      <c r="H22" s="28"/>
      <c r="I22" s="28"/>
      <c r="J22" s="28"/>
      <c r="K22" s="28"/>
      <c r="L22" s="28"/>
      <c r="M22" s="28"/>
      <c r="N22" s="28"/>
      <c r="O22" s="28"/>
    </row>
    <row r="23" spans="1:15" ht="54.95" customHeight="1" x14ac:dyDescent="0.25">
      <c r="C23" s="38" t="s">
        <v>174</v>
      </c>
      <c r="D23" s="125" t="s">
        <v>6</v>
      </c>
      <c r="E23" s="125"/>
      <c r="F23" s="126"/>
      <c r="G23" s="33"/>
      <c r="H23" s="33"/>
      <c r="I23" s="33"/>
      <c r="J23" s="33"/>
      <c r="K23" s="33"/>
      <c r="L23" s="28"/>
      <c r="M23" s="28"/>
      <c r="N23" s="28"/>
      <c r="O23" s="28"/>
    </row>
    <row r="24" spans="1:15" ht="75" customHeight="1" x14ac:dyDescent="0.25">
      <c r="C24" s="35" t="s">
        <v>173</v>
      </c>
      <c r="D24" s="119" t="s">
        <v>6</v>
      </c>
      <c r="E24" s="119"/>
      <c r="F24" s="120"/>
      <c r="G24" s="33"/>
      <c r="H24" s="33"/>
      <c r="I24" s="33"/>
      <c r="J24" s="33"/>
      <c r="K24" s="33"/>
      <c r="L24" s="28"/>
      <c r="M24" s="28"/>
      <c r="N24" s="28"/>
      <c r="O24" s="28"/>
    </row>
    <row r="25" spans="1:15" ht="39.950000000000003" customHeight="1" x14ac:dyDescent="0.25">
      <c r="C25" s="35" t="s">
        <v>82</v>
      </c>
      <c r="D25" s="119" t="s">
        <v>6</v>
      </c>
      <c r="E25" s="119"/>
      <c r="F25" s="120"/>
      <c r="G25" s="33"/>
      <c r="H25" s="33"/>
      <c r="I25" s="33"/>
      <c r="J25" s="33"/>
      <c r="K25" s="33"/>
      <c r="L25" s="28"/>
      <c r="M25" s="28"/>
      <c r="N25" s="28"/>
      <c r="O25" s="28"/>
    </row>
    <row r="26" spans="1:15" ht="35.1" customHeight="1" x14ac:dyDescent="0.25">
      <c r="C26" s="35" t="s">
        <v>83</v>
      </c>
      <c r="D26" s="119" t="s">
        <v>6</v>
      </c>
      <c r="E26" s="119"/>
      <c r="F26" s="120"/>
      <c r="G26" s="33"/>
      <c r="H26" s="33"/>
      <c r="I26" s="33"/>
      <c r="J26" s="33"/>
      <c r="K26" s="33"/>
      <c r="L26" s="28"/>
      <c r="M26" s="28"/>
      <c r="N26" s="28"/>
      <c r="O26" s="28"/>
    </row>
    <row r="27" spans="1:15" ht="35.1" customHeight="1" x14ac:dyDescent="0.25">
      <c r="C27" s="35" t="s">
        <v>91</v>
      </c>
      <c r="D27" s="119" t="s">
        <v>6</v>
      </c>
      <c r="E27" s="119"/>
      <c r="F27" s="120"/>
      <c r="G27" s="33"/>
      <c r="H27" s="33"/>
      <c r="I27" s="33"/>
      <c r="J27" s="33"/>
      <c r="K27" s="33"/>
      <c r="L27" s="28"/>
      <c r="M27" s="28"/>
      <c r="N27" s="28"/>
      <c r="O27" s="28"/>
    </row>
    <row r="28" spans="1:15" ht="35.1" customHeight="1" x14ac:dyDescent="0.25">
      <c r="C28" s="35" t="s">
        <v>44</v>
      </c>
      <c r="D28" s="119" t="s">
        <v>6</v>
      </c>
      <c r="E28" s="119"/>
      <c r="F28" s="120"/>
      <c r="G28" s="33"/>
      <c r="H28" s="33"/>
      <c r="I28" s="33"/>
      <c r="J28" s="33"/>
      <c r="K28" s="33"/>
      <c r="L28" s="28"/>
      <c r="M28" s="28"/>
      <c r="N28" s="28"/>
      <c r="O28" s="28"/>
    </row>
    <row r="29" spans="1:15" ht="35.1" customHeight="1" x14ac:dyDescent="0.25">
      <c r="C29" s="35" t="s">
        <v>127</v>
      </c>
      <c r="D29" s="119" t="s">
        <v>6</v>
      </c>
      <c r="E29" s="119"/>
      <c r="F29" s="120"/>
      <c r="G29" s="33"/>
      <c r="H29" s="33"/>
      <c r="I29" s="33"/>
      <c r="J29" s="33"/>
      <c r="K29" s="33"/>
      <c r="L29" s="28"/>
      <c r="M29" s="28"/>
      <c r="N29" s="28"/>
      <c r="O29" s="28"/>
    </row>
    <row r="30" spans="1:15" ht="35.1" customHeight="1" thickBot="1" x14ac:dyDescent="0.3">
      <c r="C30" s="37" t="s">
        <v>70</v>
      </c>
      <c r="D30" s="121" t="s">
        <v>6</v>
      </c>
      <c r="E30" s="121"/>
      <c r="F30" s="122"/>
      <c r="G30" s="33"/>
      <c r="H30" s="33"/>
      <c r="I30" s="33"/>
      <c r="J30" s="33"/>
      <c r="K30" s="33"/>
      <c r="L30" s="28"/>
      <c r="M30" s="28"/>
      <c r="N30" s="28"/>
      <c r="O30" s="28"/>
    </row>
    <row r="31" spans="1:15" s="54" customFormat="1" ht="13.5" customHeight="1" x14ac:dyDescent="0.25">
      <c r="A31" s="51"/>
      <c r="B31" s="51"/>
      <c r="C31" s="51"/>
      <c r="D31" s="51"/>
      <c r="E31" s="52"/>
      <c r="F31" s="52"/>
      <c r="G31" s="53"/>
      <c r="H31" s="53"/>
      <c r="I31" s="53"/>
      <c r="J31" s="53"/>
      <c r="K31" s="53"/>
      <c r="L31" s="53"/>
      <c r="M31" s="53"/>
      <c r="N31" s="53"/>
      <c r="O31" s="53"/>
    </row>
  </sheetData>
  <sheetProtection formatRows="0" selectLockedCells="1"/>
  <mergeCells count="25">
    <mergeCell ref="A2:Q2"/>
    <mergeCell ref="D3:Q3"/>
    <mergeCell ref="D4:Q4"/>
    <mergeCell ref="D5:Q5"/>
    <mergeCell ref="D29:F29"/>
    <mergeCell ref="D28:F28"/>
    <mergeCell ref="H15:I15"/>
    <mergeCell ref="H16:I16"/>
    <mergeCell ref="A5:C5"/>
    <mergeCell ref="H14:I14"/>
    <mergeCell ref="C14:E14"/>
    <mergeCell ref="C10:D10"/>
    <mergeCell ref="C11:D11"/>
    <mergeCell ref="C12:D12"/>
    <mergeCell ref="D30:F30"/>
    <mergeCell ref="D27:F27"/>
    <mergeCell ref="A3:C3"/>
    <mergeCell ref="A4:C4"/>
    <mergeCell ref="D26:F26"/>
    <mergeCell ref="D22:F22"/>
    <mergeCell ref="D23:F23"/>
    <mergeCell ref="D25:F25"/>
    <mergeCell ref="D24:F24"/>
    <mergeCell ref="A7:Q7"/>
    <mergeCell ref="A8:Q8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0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  <pageSetUpPr fitToPage="1"/>
  </sheetPr>
  <dimension ref="A1:Q44"/>
  <sheetViews>
    <sheetView showGridLines="0" zoomScale="90" zoomScaleNormal="90" workbookViewId="0">
      <selection activeCell="D4" sqref="D4:Q4"/>
    </sheetView>
  </sheetViews>
  <sheetFormatPr defaultColWidth="9.140625" defaultRowHeight="15" x14ac:dyDescent="0.25"/>
  <cols>
    <col min="1" max="1" width="4.42578125" style="2" customWidth="1"/>
    <col min="2" max="2" width="8.42578125" style="2" customWidth="1"/>
    <col min="3" max="3" width="34.42578125" style="2" customWidth="1"/>
    <col min="4" max="4" width="16.140625" style="2" customWidth="1"/>
    <col min="5" max="5" width="13.140625" style="2" customWidth="1"/>
    <col min="6" max="6" width="17.5703125" style="2" customWidth="1"/>
    <col min="7" max="7" width="14" style="2" customWidth="1"/>
    <col min="8" max="8" width="9.5703125" style="2" customWidth="1"/>
    <col min="9" max="9" width="14" style="2" customWidth="1"/>
    <col min="10" max="10" width="23" style="2" customWidth="1"/>
    <col min="11" max="11" width="19.28515625" style="2" customWidth="1"/>
    <col min="12" max="12" width="21.42578125" style="2" customWidth="1"/>
    <col min="13" max="13" width="22.42578125" style="2" customWidth="1"/>
    <col min="14" max="14" width="20.5703125" style="2" customWidth="1"/>
    <col min="15" max="15" width="17.42578125" style="2" customWidth="1"/>
    <col min="16" max="16" width="14.140625" style="2" customWidth="1"/>
    <col min="17" max="16384" width="9.140625" style="2"/>
  </cols>
  <sheetData>
    <row r="1" spans="1:17" ht="15.75" thickBot="1" x14ac:dyDescent="0.3"/>
    <row r="2" spans="1:17" s="17" customFormat="1" ht="21.6" customHeight="1" thickBot="1" x14ac:dyDescent="0.25">
      <c r="A2" s="159" t="s">
        <v>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1:17" s="17" customFormat="1" ht="31.35" customHeight="1" x14ac:dyDescent="0.2">
      <c r="A3" s="155" t="s">
        <v>4</v>
      </c>
      <c r="B3" s="156"/>
      <c r="C3" s="156"/>
      <c r="D3" s="162" t="s">
        <v>109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7" customFormat="1" ht="31.35" customHeight="1" x14ac:dyDescent="0.2">
      <c r="A4" s="157" t="s">
        <v>8</v>
      </c>
      <c r="B4" s="158"/>
      <c r="C4" s="158"/>
      <c r="D4" s="148" t="s">
        <v>212</v>
      </c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9"/>
    </row>
    <row r="5" spans="1:17" s="17" customFormat="1" ht="27" customHeight="1" thickBot="1" x14ac:dyDescent="0.25">
      <c r="A5" s="153" t="s">
        <v>5</v>
      </c>
      <c r="B5" s="154"/>
      <c r="C5" s="154"/>
      <c r="D5" s="150" t="s">
        <v>6</v>
      </c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17" s="17" customFormat="1" ht="15.75" x14ac:dyDescent="0.25">
      <c r="A6" s="18"/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"/>
    </row>
    <row r="7" spans="1:17" s="17" customFormat="1" ht="27.75" customHeight="1" x14ac:dyDescent="0.2">
      <c r="A7" s="117" t="s">
        <v>123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7" s="17" customFormat="1" ht="43.5" customHeight="1" x14ac:dyDescent="0.2">
      <c r="A8" s="118" t="s">
        <v>23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ht="17.25" customHeight="1" thickBot="1" x14ac:dyDescent="0.3">
      <c r="E9" s="1"/>
    </row>
    <row r="10" spans="1:17" ht="79.5" customHeight="1" thickBot="1" x14ac:dyDescent="0.3">
      <c r="A10" s="86" t="s">
        <v>2</v>
      </c>
      <c r="B10" s="87" t="s">
        <v>3</v>
      </c>
      <c r="C10" s="152" t="s">
        <v>19</v>
      </c>
      <c r="D10" s="152"/>
      <c r="E10" s="88" t="s">
        <v>93</v>
      </c>
      <c r="F10" s="89" t="s">
        <v>94</v>
      </c>
      <c r="G10" s="89" t="s">
        <v>12</v>
      </c>
      <c r="H10" s="89" t="s">
        <v>13</v>
      </c>
      <c r="I10" s="90" t="s">
        <v>18</v>
      </c>
      <c r="J10" s="90" t="s">
        <v>97</v>
      </c>
      <c r="K10" s="90" t="s">
        <v>14</v>
      </c>
      <c r="L10" s="89" t="s">
        <v>15</v>
      </c>
      <c r="M10" s="89" t="s">
        <v>16</v>
      </c>
      <c r="N10" s="89" t="s">
        <v>17</v>
      </c>
      <c r="O10" s="89" t="s">
        <v>11</v>
      </c>
      <c r="P10" s="89" t="s">
        <v>195</v>
      </c>
      <c r="Q10" s="91" t="s">
        <v>196</v>
      </c>
    </row>
    <row r="11" spans="1:17" ht="45" customHeight="1" x14ac:dyDescent="0.25">
      <c r="A11" s="101" t="s">
        <v>0</v>
      </c>
      <c r="B11" s="114">
        <v>175593</v>
      </c>
      <c r="C11" s="165" t="s">
        <v>132</v>
      </c>
      <c r="D11" s="165"/>
      <c r="E11" s="102" t="s">
        <v>92</v>
      </c>
      <c r="F11" s="115">
        <v>2500</v>
      </c>
      <c r="G11" s="104"/>
      <c r="H11" s="105"/>
      <c r="I11" s="106">
        <f t="shared" ref="I11:I12" si="0">G11*(H11+1)</f>
        <v>0</v>
      </c>
      <c r="J11" s="107">
        <f t="shared" ref="J11:J12" si="1">F11*G11</f>
        <v>0</v>
      </c>
      <c r="K11" s="106">
        <f t="shared" ref="K11:K12" si="2">F11*I11</f>
        <v>0</v>
      </c>
      <c r="L11" s="108"/>
      <c r="M11" s="109"/>
      <c r="N11" s="109"/>
      <c r="O11" s="109"/>
      <c r="P11" s="110"/>
      <c r="Q11" s="111"/>
    </row>
    <row r="12" spans="1:17" ht="45" customHeight="1" x14ac:dyDescent="0.25">
      <c r="A12" s="21" t="s">
        <v>1</v>
      </c>
      <c r="B12" s="20">
        <v>175594</v>
      </c>
      <c r="C12" s="176" t="s">
        <v>133</v>
      </c>
      <c r="D12" s="176"/>
      <c r="E12" s="22" t="s">
        <v>92</v>
      </c>
      <c r="F12" s="6">
        <v>1100</v>
      </c>
      <c r="G12" s="24"/>
      <c r="H12" s="12"/>
      <c r="I12" s="5">
        <f t="shared" si="0"/>
        <v>0</v>
      </c>
      <c r="J12" s="42">
        <f t="shared" si="1"/>
        <v>0</v>
      </c>
      <c r="K12" s="5">
        <f t="shared" si="2"/>
        <v>0</v>
      </c>
      <c r="L12" s="60"/>
      <c r="M12" s="11"/>
      <c r="N12" s="11"/>
      <c r="O12" s="11"/>
      <c r="P12" s="69"/>
      <c r="Q12" s="116"/>
    </row>
    <row r="13" spans="1:17" ht="45" customHeight="1" x14ac:dyDescent="0.25">
      <c r="A13" s="21" t="s">
        <v>24</v>
      </c>
      <c r="B13" s="20">
        <v>175590</v>
      </c>
      <c r="C13" s="176" t="s">
        <v>134</v>
      </c>
      <c r="D13" s="176"/>
      <c r="E13" s="22" t="s">
        <v>92</v>
      </c>
      <c r="F13" s="6">
        <v>300</v>
      </c>
      <c r="G13" s="24"/>
      <c r="H13" s="12"/>
      <c r="I13" s="5">
        <f t="shared" ref="I13:I15" si="3">G13*(H13+1)</f>
        <v>0</v>
      </c>
      <c r="J13" s="42">
        <f t="shared" ref="J13:J15" si="4">F13*G13</f>
        <v>0</v>
      </c>
      <c r="K13" s="5">
        <f t="shared" ref="K13:K15" si="5">F13*I13</f>
        <v>0</v>
      </c>
      <c r="L13" s="60"/>
      <c r="M13" s="11"/>
      <c r="N13" s="11"/>
      <c r="O13" s="11"/>
      <c r="P13" s="69"/>
      <c r="Q13" s="116"/>
    </row>
    <row r="14" spans="1:17" ht="45" customHeight="1" x14ac:dyDescent="0.25">
      <c r="A14" s="21" t="s">
        <v>25</v>
      </c>
      <c r="B14" s="20">
        <v>175591</v>
      </c>
      <c r="C14" s="176" t="s">
        <v>135</v>
      </c>
      <c r="D14" s="176"/>
      <c r="E14" s="22" t="s">
        <v>92</v>
      </c>
      <c r="F14" s="6">
        <v>500</v>
      </c>
      <c r="G14" s="24"/>
      <c r="H14" s="12"/>
      <c r="I14" s="5">
        <f t="shared" si="3"/>
        <v>0</v>
      </c>
      <c r="J14" s="42">
        <f t="shared" si="4"/>
        <v>0</v>
      </c>
      <c r="K14" s="5">
        <f t="shared" si="5"/>
        <v>0</v>
      </c>
      <c r="L14" s="60"/>
      <c r="M14" s="11"/>
      <c r="N14" s="11"/>
      <c r="O14" s="11"/>
      <c r="P14" s="69"/>
      <c r="Q14" s="116"/>
    </row>
    <row r="15" spans="1:17" ht="45" customHeight="1" x14ac:dyDescent="0.25">
      <c r="A15" s="21" t="s">
        <v>130</v>
      </c>
      <c r="B15" s="20">
        <v>175592</v>
      </c>
      <c r="C15" s="176" t="s">
        <v>136</v>
      </c>
      <c r="D15" s="176"/>
      <c r="E15" s="22" t="s">
        <v>92</v>
      </c>
      <c r="F15" s="6">
        <v>1100</v>
      </c>
      <c r="G15" s="24"/>
      <c r="H15" s="12"/>
      <c r="I15" s="5">
        <f t="shared" si="3"/>
        <v>0</v>
      </c>
      <c r="J15" s="42">
        <f t="shared" si="4"/>
        <v>0</v>
      </c>
      <c r="K15" s="5">
        <f t="shared" si="5"/>
        <v>0</v>
      </c>
      <c r="L15" s="60"/>
      <c r="M15" s="11"/>
      <c r="N15" s="11"/>
      <c r="O15" s="11"/>
      <c r="P15" s="69"/>
      <c r="Q15" s="116"/>
    </row>
    <row r="16" spans="1:17" ht="45" customHeight="1" thickBot="1" x14ac:dyDescent="0.3">
      <c r="A16" s="23" t="s">
        <v>131</v>
      </c>
      <c r="B16" s="25">
        <v>180402</v>
      </c>
      <c r="C16" s="166" t="s">
        <v>137</v>
      </c>
      <c r="D16" s="166"/>
      <c r="E16" s="27" t="s">
        <v>92</v>
      </c>
      <c r="F16" s="13">
        <v>1000</v>
      </c>
      <c r="G16" s="26"/>
      <c r="H16" s="15"/>
      <c r="I16" s="16">
        <f t="shared" ref="I16" si="6">G16*(H16+1)</f>
        <v>0</v>
      </c>
      <c r="J16" s="50">
        <f t="shared" ref="J16" si="7">F16*G16</f>
        <v>0</v>
      </c>
      <c r="K16" s="16">
        <f t="shared" ref="K16" si="8">F16*I16</f>
        <v>0</v>
      </c>
      <c r="L16" s="34"/>
      <c r="M16" s="14"/>
      <c r="N16" s="14"/>
      <c r="O16" s="14"/>
      <c r="P16" s="112"/>
      <c r="Q16" s="113"/>
    </row>
    <row r="17" spans="1:15" s="3" customFormat="1" ht="35.1" customHeight="1" thickBot="1" x14ac:dyDescent="0.3">
      <c r="A17" s="7"/>
      <c r="B17" s="7"/>
      <c r="C17" s="8"/>
      <c r="D17" s="9"/>
      <c r="E17" s="10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3" customFormat="1" ht="39" customHeight="1" thickBot="1" x14ac:dyDescent="0.3">
      <c r="A18" s="28"/>
      <c r="B18" s="28"/>
      <c r="C18" s="127" t="s">
        <v>180</v>
      </c>
      <c r="D18" s="128"/>
      <c r="E18" s="128"/>
      <c r="F18" s="43" t="s">
        <v>21</v>
      </c>
      <c r="G18" s="44"/>
      <c r="H18" s="129">
        <f>SUM(J11:J16)</f>
        <v>0</v>
      </c>
      <c r="I18" s="130"/>
      <c r="J18" s="28"/>
      <c r="K18" s="28"/>
      <c r="L18" s="7"/>
      <c r="M18" s="28"/>
      <c r="N18" s="28"/>
      <c r="O18" s="32"/>
    </row>
    <row r="19" spans="1:15" s="3" customFormat="1" ht="39" customHeight="1" x14ac:dyDescent="0.25">
      <c r="A19" s="28"/>
      <c r="B19" s="28"/>
      <c r="C19" s="28"/>
      <c r="D19" s="28"/>
      <c r="E19" s="28"/>
      <c r="F19" s="46" t="s">
        <v>9</v>
      </c>
      <c r="G19" s="47"/>
      <c r="H19" s="131">
        <f>H20-H18</f>
        <v>0</v>
      </c>
      <c r="I19" s="132"/>
      <c r="J19" s="28"/>
      <c r="K19" s="28"/>
      <c r="L19" s="28"/>
      <c r="M19" s="28"/>
      <c r="N19" s="28"/>
      <c r="O19" s="29"/>
    </row>
    <row r="20" spans="1:15" ht="39" customHeight="1" thickBot="1" x14ac:dyDescent="0.3">
      <c r="A20" s="28"/>
      <c r="B20" s="28"/>
      <c r="C20" s="28"/>
      <c r="D20" s="28"/>
      <c r="E20" s="28"/>
      <c r="F20" s="48" t="s">
        <v>22</v>
      </c>
      <c r="G20" s="49"/>
      <c r="H20" s="133">
        <f>SUM(K11:K16)</f>
        <v>0</v>
      </c>
      <c r="I20" s="134"/>
      <c r="J20" s="28"/>
      <c r="K20" s="28"/>
      <c r="L20" s="28"/>
      <c r="M20" s="28"/>
      <c r="N20" s="28"/>
      <c r="O20" s="29"/>
    </row>
    <row r="21" spans="1:15" ht="15.75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15" ht="24" customHeight="1" x14ac:dyDescent="0.25">
      <c r="A22" s="4"/>
      <c r="B22" s="4"/>
      <c r="C22" s="4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</row>
    <row r="23" spans="1:15" ht="24" customHeight="1" x14ac:dyDescent="0.25">
      <c r="A23" s="4"/>
      <c r="B23" s="4"/>
      <c r="C23" s="4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24" customHeight="1" x14ac:dyDescent="0.25">
      <c r="A24" s="4"/>
      <c r="B24" s="4"/>
      <c r="C24" s="30" t="s">
        <v>10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24" customHeight="1" thickBot="1" x14ac:dyDescent="0.3">
      <c r="A25" s="4"/>
      <c r="B25" s="4"/>
      <c r="C25" s="3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42" customHeight="1" thickBot="1" x14ac:dyDescent="0.3">
      <c r="A26" s="4"/>
      <c r="B26" s="4"/>
      <c r="C26" s="66" t="s">
        <v>129</v>
      </c>
      <c r="D26" s="123" t="s">
        <v>20</v>
      </c>
      <c r="E26" s="123"/>
      <c r="F26" s="124"/>
      <c r="G26" s="28"/>
      <c r="H26" s="28"/>
      <c r="I26" s="28"/>
      <c r="J26" s="64"/>
      <c r="K26" s="177"/>
      <c r="L26" s="177"/>
      <c r="M26" s="177"/>
      <c r="N26" s="28"/>
      <c r="O26" s="28"/>
    </row>
    <row r="27" spans="1:15" ht="54.95" customHeight="1" x14ac:dyDescent="0.25">
      <c r="C27" s="38" t="s">
        <v>174</v>
      </c>
      <c r="D27" s="125" t="s">
        <v>6</v>
      </c>
      <c r="E27" s="125"/>
      <c r="F27" s="126"/>
      <c r="G27" s="33"/>
      <c r="H27" s="33"/>
      <c r="I27" s="33"/>
      <c r="J27" s="57"/>
      <c r="K27" s="175"/>
      <c r="L27" s="175"/>
      <c r="M27" s="175"/>
      <c r="N27" s="28"/>
      <c r="O27" s="28"/>
    </row>
    <row r="28" spans="1:15" ht="75" customHeight="1" x14ac:dyDescent="0.25">
      <c r="C28" s="35" t="s">
        <v>173</v>
      </c>
      <c r="D28" s="119" t="s">
        <v>6</v>
      </c>
      <c r="E28" s="119"/>
      <c r="F28" s="120"/>
      <c r="G28" s="33"/>
      <c r="H28" s="33"/>
      <c r="I28" s="33"/>
      <c r="J28" s="57"/>
      <c r="K28" s="61"/>
      <c r="L28" s="61"/>
      <c r="M28" s="61"/>
      <c r="N28" s="28"/>
      <c r="O28" s="28"/>
    </row>
    <row r="29" spans="1:15" ht="33.75" customHeight="1" x14ac:dyDescent="0.25">
      <c r="C29" s="40" t="s">
        <v>193</v>
      </c>
      <c r="D29" s="119" t="s">
        <v>6</v>
      </c>
      <c r="E29" s="119"/>
      <c r="F29" s="120"/>
      <c r="G29" s="33"/>
      <c r="H29" s="33"/>
      <c r="I29" s="33"/>
      <c r="J29" s="57"/>
      <c r="K29" s="61"/>
      <c r="L29" s="61"/>
      <c r="M29" s="61"/>
      <c r="N29" s="28"/>
      <c r="O29" s="28"/>
    </row>
    <row r="30" spans="1:15" ht="34.5" customHeight="1" x14ac:dyDescent="0.25">
      <c r="C30" s="40" t="s">
        <v>194</v>
      </c>
      <c r="D30" s="119" t="s">
        <v>6</v>
      </c>
      <c r="E30" s="119"/>
      <c r="F30" s="120"/>
      <c r="G30" s="33"/>
      <c r="H30" s="33"/>
      <c r="I30" s="33"/>
      <c r="J30" s="57"/>
      <c r="K30" s="61"/>
      <c r="L30" s="61"/>
      <c r="M30" s="61"/>
      <c r="N30" s="28"/>
      <c r="O30" s="28"/>
    </row>
    <row r="31" spans="1:15" ht="35.1" customHeight="1" x14ac:dyDescent="0.25">
      <c r="C31" s="35" t="s">
        <v>91</v>
      </c>
      <c r="D31" s="119" t="s">
        <v>6</v>
      </c>
      <c r="E31" s="119"/>
      <c r="F31" s="120"/>
      <c r="G31" s="33"/>
      <c r="H31" s="33"/>
      <c r="I31" s="33"/>
      <c r="J31" s="57"/>
      <c r="K31" s="61"/>
      <c r="L31" s="61"/>
      <c r="M31" s="61"/>
      <c r="N31" s="28"/>
      <c r="O31" s="28"/>
    </row>
    <row r="32" spans="1:15" ht="54.95" customHeight="1" x14ac:dyDescent="0.25">
      <c r="C32" s="35" t="s">
        <v>82</v>
      </c>
      <c r="D32" s="119" t="s">
        <v>6</v>
      </c>
      <c r="E32" s="119"/>
      <c r="F32" s="120"/>
      <c r="G32" s="33"/>
      <c r="H32" s="33"/>
      <c r="I32" s="33"/>
      <c r="J32" s="57"/>
      <c r="K32" s="175"/>
      <c r="L32" s="175"/>
      <c r="M32" s="175"/>
      <c r="N32" s="28"/>
      <c r="O32" s="28"/>
    </row>
    <row r="33" spans="3:15" ht="35.1" customHeight="1" x14ac:dyDescent="0.25">
      <c r="C33" s="35" t="s">
        <v>71</v>
      </c>
      <c r="D33" s="119" t="s">
        <v>6</v>
      </c>
      <c r="E33" s="119"/>
      <c r="F33" s="120"/>
      <c r="G33" s="33"/>
      <c r="H33" s="33"/>
      <c r="I33" s="33"/>
      <c r="J33" s="57"/>
      <c r="K33" s="175"/>
      <c r="L33" s="175"/>
      <c r="M33" s="175"/>
      <c r="N33" s="28"/>
      <c r="O33" s="28"/>
    </row>
    <row r="34" spans="3:15" ht="35.1" customHeight="1" x14ac:dyDescent="0.25">
      <c r="C34" s="35" t="s">
        <v>84</v>
      </c>
      <c r="D34" s="119" t="s">
        <v>6</v>
      </c>
      <c r="E34" s="119"/>
      <c r="F34" s="120"/>
      <c r="G34" s="33"/>
      <c r="H34" s="33"/>
      <c r="I34" s="33"/>
      <c r="J34" s="57"/>
      <c r="K34" s="175"/>
      <c r="L34" s="175"/>
      <c r="M34" s="175"/>
      <c r="N34" s="28"/>
      <c r="O34" s="28"/>
    </row>
    <row r="35" spans="3:15" ht="35.1" customHeight="1" x14ac:dyDescent="0.25">
      <c r="C35" s="35" t="s">
        <v>37</v>
      </c>
      <c r="D35" s="119" t="s">
        <v>6</v>
      </c>
      <c r="E35" s="119"/>
      <c r="F35" s="120"/>
      <c r="G35" s="33"/>
      <c r="H35" s="33"/>
      <c r="I35" s="33"/>
      <c r="J35" s="57"/>
      <c r="K35" s="175"/>
      <c r="L35" s="175"/>
      <c r="M35" s="175"/>
      <c r="N35" s="28"/>
      <c r="O35" s="28"/>
    </row>
    <row r="36" spans="3:15" ht="35.1" customHeight="1" x14ac:dyDescent="0.25">
      <c r="C36" s="35" t="s">
        <v>35</v>
      </c>
      <c r="D36" s="119" t="s">
        <v>6</v>
      </c>
      <c r="E36" s="119"/>
      <c r="F36" s="120"/>
      <c r="G36" s="33"/>
      <c r="H36" s="33"/>
      <c r="I36" s="33"/>
      <c r="J36" s="57"/>
      <c r="K36" s="175"/>
      <c r="L36" s="175"/>
      <c r="M36" s="175"/>
      <c r="N36" s="28"/>
      <c r="O36" s="28"/>
    </row>
    <row r="37" spans="3:15" ht="35.1" customHeight="1" thickBot="1" x14ac:dyDescent="0.3">
      <c r="C37" s="37" t="s">
        <v>36</v>
      </c>
      <c r="D37" s="121" t="s">
        <v>6</v>
      </c>
      <c r="E37" s="121"/>
      <c r="F37" s="122"/>
      <c r="G37" s="33"/>
      <c r="H37" s="33"/>
      <c r="I37" s="33"/>
      <c r="J37" s="57"/>
      <c r="K37" s="175"/>
      <c r="L37" s="175"/>
      <c r="M37" s="175"/>
      <c r="N37" s="28"/>
      <c r="O37" s="28"/>
    </row>
    <row r="38" spans="3:15" ht="35.1" customHeight="1" thickBot="1" x14ac:dyDescent="0.3">
      <c r="C38" s="57"/>
      <c r="D38" s="61"/>
      <c r="E38" s="61"/>
      <c r="F38" s="61"/>
      <c r="G38" s="33"/>
      <c r="H38" s="33"/>
      <c r="I38" s="33"/>
      <c r="J38" s="33"/>
      <c r="K38" s="33"/>
      <c r="L38" s="28"/>
      <c r="M38" s="28"/>
      <c r="N38" s="28"/>
      <c r="O38" s="28"/>
    </row>
    <row r="39" spans="3:15" ht="35.1" customHeight="1" thickBot="1" x14ac:dyDescent="0.3">
      <c r="C39" s="45" t="s">
        <v>139</v>
      </c>
      <c r="D39" s="171" t="s">
        <v>20</v>
      </c>
      <c r="E39" s="171"/>
      <c r="F39" s="172"/>
      <c r="G39" s="33"/>
      <c r="H39" s="33"/>
      <c r="I39" s="33"/>
      <c r="J39" s="57"/>
      <c r="K39" s="61"/>
      <c r="L39" s="61"/>
      <c r="M39" s="61"/>
      <c r="N39" s="28"/>
      <c r="O39" s="28"/>
    </row>
    <row r="40" spans="3:15" ht="35.1" customHeight="1" thickBot="1" x14ac:dyDescent="0.3">
      <c r="C40" s="63" t="s">
        <v>138</v>
      </c>
      <c r="D40" s="173" t="s">
        <v>6</v>
      </c>
      <c r="E40" s="173"/>
      <c r="F40" s="174"/>
      <c r="G40" s="33"/>
      <c r="H40" s="33"/>
      <c r="I40" s="33"/>
      <c r="J40" s="57"/>
      <c r="K40" s="175"/>
      <c r="L40" s="175"/>
      <c r="M40" s="175"/>
      <c r="N40" s="28"/>
      <c r="O40" s="28"/>
    </row>
    <row r="41" spans="3:15" ht="35.1" customHeight="1" thickBot="1" x14ac:dyDescent="0.3">
      <c r="C41" s="57"/>
      <c r="D41" s="61"/>
      <c r="E41" s="61"/>
      <c r="F41" s="61"/>
      <c r="G41" s="33"/>
      <c r="H41" s="33"/>
      <c r="I41" s="33"/>
      <c r="J41" s="57"/>
      <c r="K41" s="61"/>
      <c r="L41" s="61"/>
      <c r="M41" s="61"/>
      <c r="N41" s="28"/>
      <c r="O41" s="28"/>
    </row>
    <row r="42" spans="3:15" ht="35.1" customHeight="1" thickBot="1" x14ac:dyDescent="0.3">
      <c r="C42" s="45" t="s">
        <v>140</v>
      </c>
      <c r="D42" s="171" t="s">
        <v>20</v>
      </c>
      <c r="E42" s="171"/>
      <c r="F42" s="172"/>
      <c r="G42" s="33"/>
      <c r="H42" s="33"/>
      <c r="I42" s="33"/>
      <c r="J42" s="57"/>
      <c r="K42" s="61"/>
      <c r="L42" s="61"/>
      <c r="M42" s="61"/>
      <c r="N42" s="28"/>
      <c r="O42" s="28"/>
    </row>
    <row r="43" spans="3:15" ht="35.1" customHeight="1" x14ac:dyDescent="0.25">
      <c r="C43" s="62" t="s">
        <v>138</v>
      </c>
      <c r="D43" s="169" t="s">
        <v>6</v>
      </c>
      <c r="E43" s="169"/>
      <c r="F43" s="170"/>
      <c r="G43" s="33"/>
      <c r="H43" s="33"/>
      <c r="I43" s="33"/>
      <c r="J43" s="57"/>
      <c r="K43" s="175"/>
      <c r="L43" s="175"/>
      <c r="M43" s="175"/>
      <c r="N43" s="28"/>
      <c r="O43" s="28"/>
    </row>
    <row r="44" spans="3:15" ht="35.1" customHeight="1" thickBot="1" x14ac:dyDescent="0.3">
      <c r="C44" s="37" t="s">
        <v>104</v>
      </c>
      <c r="D44" s="167" t="s">
        <v>6</v>
      </c>
      <c r="E44" s="167"/>
      <c r="F44" s="168"/>
      <c r="G44" s="33"/>
      <c r="H44" s="33"/>
      <c r="I44" s="33"/>
      <c r="J44" s="33"/>
      <c r="K44" s="33"/>
      <c r="L44" s="28"/>
      <c r="M44" s="28"/>
      <c r="N44" s="28"/>
      <c r="O44" s="28"/>
    </row>
  </sheetData>
  <sheetProtection formatRows="0" selectLockedCells="1"/>
  <mergeCells count="47">
    <mergeCell ref="C15:D15"/>
    <mergeCell ref="K35:M35"/>
    <mergeCell ref="K36:M36"/>
    <mergeCell ref="A2:Q2"/>
    <mergeCell ref="D3:Q3"/>
    <mergeCell ref="D4:Q4"/>
    <mergeCell ref="D5:Q5"/>
    <mergeCell ref="A7:Q7"/>
    <mergeCell ref="A8:Q8"/>
    <mergeCell ref="C14:D14"/>
    <mergeCell ref="A5:C5"/>
    <mergeCell ref="C10:D10"/>
    <mergeCell ref="C13:D13"/>
    <mergeCell ref="A3:C3"/>
    <mergeCell ref="A4:C4"/>
    <mergeCell ref="K43:M43"/>
    <mergeCell ref="C11:D11"/>
    <mergeCell ref="C12:D12"/>
    <mergeCell ref="C16:D16"/>
    <mergeCell ref="D42:F42"/>
    <mergeCell ref="K26:M26"/>
    <mergeCell ref="K27:M27"/>
    <mergeCell ref="K32:M32"/>
    <mergeCell ref="K33:M33"/>
    <mergeCell ref="K34:M34"/>
    <mergeCell ref="H18:I18"/>
    <mergeCell ref="H19:I19"/>
    <mergeCell ref="H20:I20"/>
    <mergeCell ref="K40:M40"/>
    <mergeCell ref="K37:M37"/>
    <mergeCell ref="D29:F29"/>
    <mergeCell ref="D44:F44"/>
    <mergeCell ref="D33:F33"/>
    <mergeCell ref="D34:F34"/>
    <mergeCell ref="D35:F35"/>
    <mergeCell ref="C18:E18"/>
    <mergeCell ref="D27:F27"/>
    <mergeCell ref="D26:F26"/>
    <mergeCell ref="D32:F32"/>
    <mergeCell ref="D43:F43"/>
    <mergeCell ref="D36:F36"/>
    <mergeCell ref="D37:F37"/>
    <mergeCell ref="D31:F31"/>
    <mergeCell ref="D28:F28"/>
    <mergeCell ref="D39:F39"/>
    <mergeCell ref="D40:F40"/>
    <mergeCell ref="D30:F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1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532DFD-E5EC-40B1-A527-A35C8D5D2B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4268A0-2406-4BCF-A92C-5D89A0F9F5C2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3.xml><?xml version="1.0" encoding="utf-8"?>
<ds:datastoreItem xmlns:ds="http://schemas.openxmlformats.org/officeDocument/2006/customXml" ds:itemID="{82D0BE4D-9339-4DA5-A382-A3C79C417D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část 1 - Čepice operační lodičk</vt:lpstr>
      <vt:lpstr>část 2 - Čepice operační s vázá</vt:lpstr>
      <vt:lpstr>část 3 - Čepice operační s gumi</vt:lpstr>
      <vt:lpstr>část 4 - Čepice operační baret</vt:lpstr>
      <vt:lpstr>část 5 - Jednoráz. pokr. hlavy</vt:lpstr>
      <vt:lpstr>část 6_Ústenky s gumičkou</vt:lpstr>
      <vt:lpstr>část 7 Ústenky s úvazky</vt:lpstr>
      <vt:lpstr>část 8_Kolonoskopické šortky</vt:lpstr>
      <vt:lpstr>část 9_ Oděvy operační</vt:lpstr>
      <vt:lpstr>část 10_Pláště operační </vt:lpstr>
      <vt:lpstr>část 11_ Pláště návštěvnické</vt:lpstr>
      <vt:lpstr>část 12_Návleky na obuv</vt:lpstr>
      <vt:lpstr>část 13_Zástěry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2026-02-09T09:28:03Z</cp:lastPrinted>
  <dcterms:created xsi:type="dcterms:W3CDTF">2015-06-10T10:34:03Z</dcterms:created>
  <dcterms:modified xsi:type="dcterms:W3CDTF">2026-02-18T10:04:16Z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